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CRP_GLDC Jake\GLDC PMU\Annual report\2020 AR\2020 AR Indicators_Tables\CapDev\"/>
    </mc:Choice>
  </mc:AlternateContent>
  <xr:revisionPtr revIDLastSave="0" documentId="13_ncr:1_{15E08E68-95C7-4E3D-9556-220A732BE2BE}" xr6:coauthVersionLast="45" xr6:coauthVersionMax="45" xr10:uidLastSave="{00000000-0000-0000-0000-000000000000}"/>
  <bookViews>
    <workbookView xWindow="-110" yWindow="-110" windowWidth="19420" windowHeight="10420" tabRatio="212" firstSheet="1" activeTab="1" xr2:uid="{00000000-000D-0000-FFFF-FFFF00000000}"/>
  </bookViews>
  <sheets>
    <sheet name="PhD only" sheetId="2" r:id="rId1"/>
    <sheet name="All no PhD_short" sheetId="4" r:id="rId2"/>
    <sheet name="All no PhD_long" sheetId="5" r:id="rId3"/>
  </sheets>
  <definedNames>
    <definedName name="_xlnm._FilterDatabase" localSheetId="0" hidden="1">'PhD only'!$A$1:$Y$16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4" l="1"/>
  <c r="L48" i="4"/>
  <c r="L39" i="4"/>
  <c r="M45" i="4" a="1"/>
  <c r="M45" i="4" s="1"/>
  <c r="N39" i="4"/>
  <c r="L41" i="4"/>
  <c r="L42" i="4" s="1"/>
  <c r="L40" i="4"/>
  <c r="Q39" i="4"/>
  <c r="L43" i="4" l="1"/>
  <c r="L44" i="4"/>
  <c r="L45" i="4" s="1"/>
  <c r="L46" i="4" l="1"/>
  <c r="L47"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<sst xmlns="http://schemas.openxmlformats.org/spreadsheetml/2006/main" count="1679" uniqueCount="464">
  <si>
    <t>CRP</t>
  </si>
  <si>
    <t>MEL PROJECT ID (EDIT)</t>
  </si>
  <si>
    <t>Is Mapped</t>
  </si>
  <si>
    <t>Type</t>
  </si>
  <si>
    <t>GLDC - CRP on Grain Legumes and Dryland Cereals</t>
  </si>
  <si>
    <t>GLDC-PMU - Program Management Unit</t>
  </si>
  <si>
    <t>-</t>
  </si>
  <si>
    <t>GLDC-FP0-1 - Governance and Management</t>
  </si>
  <si>
    <t>GLDC-FP0-1.1 - Independent Advisory Committee</t>
  </si>
  <si>
    <t>Dronavalli  Nagalakshmi</t>
  </si>
  <si>
    <t>GLDC-FP0-1.1.1 - Effective Program Framework implemented</t>
  </si>
  <si>
    <t>2018-01-01</t>
  </si>
  <si>
    <t>Global</t>
  </si>
  <si>
    <t>Jake  Carampatana</t>
  </si>
  <si>
    <t>0</t>
  </si>
  <si>
    <t>GLDC-FP0-4 - PMU Sponsorships</t>
  </si>
  <si>
    <t>GLDC-FP0-4.3 - Funding for Sponsoring FP3 related events and supporting partner participation in the events</t>
  </si>
  <si>
    <t>GLDC-CC - Cross-cutting Activities</t>
  </si>
  <si>
    <t>Enrico  Bonaiuti</t>
  </si>
  <si>
    <t>1</t>
  </si>
  <si>
    <t>2020-02-28</t>
  </si>
  <si>
    <t>2020-02-10</t>
  </si>
  <si>
    <t>GLDC-CapDev - Capacity Development</t>
  </si>
  <si>
    <t>Thomas Falk</t>
  </si>
  <si>
    <t>GLDC-CapDev.002 - Creating a forum for all students supported by GLDC for exchange possibilities</t>
  </si>
  <si>
    <t>Bastian  Mueller</t>
  </si>
  <si>
    <t>GLDC-CapDev.004 - Supporting the Innovation Fund investment to RuForum</t>
  </si>
  <si>
    <t>GLDC-CapDev.006 - MEL CapDev Enhancements</t>
  </si>
  <si>
    <t>GLDC-MEL - Monitoring, Evaluation, and Learning (MEL)</t>
  </si>
  <si>
    <t>GLDC-MEL.001 - Monitoring, Evaluation  and Learning (MEL)</t>
  </si>
  <si>
    <t>GLDC-MEL.001.1 - Efficient MEL Framework Implemented</t>
  </si>
  <si>
    <t>2022-12-31</t>
  </si>
  <si>
    <t>2020-06-30</t>
  </si>
  <si>
    <t>GLDC-MEL.002 - MEL Support to Evidence Generation</t>
  </si>
  <si>
    <t>GLDC-MEL.002.1 - Program Effectiveness Evidence Generated</t>
  </si>
  <si>
    <t>2020-01-01</t>
  </si>
  <si>
    <t>2020-12-31</t>
  </si>
  <si>
    <t>Murat  Sartas</t>
  </si>
  <si>
    <t>2021-04-30</t>
  </si>
  <si>
    <t>2019-01-01</t>
  </si>
  <si>
    <t>Kai  Mausch</t>
  </si>
  <si>
    <t>GLDC-FP1 - Priority Setting &amp; Impact Acceleration</t>
  </si>
  <si>
    <t>Nigeria</t>
  </si>
  <si>
    <t>GLDC-FP1-2 - Value chains, markets &amp; drivers of adoption</t>
  </si>
  <si>
    <t>GLDC-FP1-2.1 - Making Aspirations work for targeting and scaling agricultural innovations</t>
  </si>
  <si>
    <t>GLDC-FP1-2.1.1 - Leveraging farmer household aspirations to target and scale agricultural innovations – an approach built on novel partnerships and methods</t>
  </si>
  <si>
    <t>Kenya</t>
  </si>
  <si>
    <t>2020-09-28</t>
  </si>
  <si>
    <t>2020-12-15</t>
  </si>
  <si>
    <t>Malawi</t>
  </si>
  <si>
    <t>GLDC-FP3 - Integrated Farm and Household Management</t>
  </si>
  <si>
    <t>Jules  Bayala</t>
  </si>
  <si>
    <t>GLDC-FP3-1 - Innovations for managing abiotic and biotic stresses</t>
  </si>
  <si>
    <t>GLDC-FP3-1.10 - Optimizing sorghum/cowpea intercropping</t>
  </si>
  <si>
    <t>Burkina Faso</t>
  </si>
  <si>
    <t>GLDC-FP3-1.11 - Adaptive organic resource management targeting soil aggradation and agroecosystems’ resilience in Sub Saharan Africa</t>
  </si>
  <si>
    <t>Cthy  Clermont-Dauphin</t>
  </si>
  <si>
    <t>GLDC-FP3-1.11.1 - Diagnosis of the main causes for soil fertility loss and decrease in fertilizer response; optimization of organic amendments combination for crops agronomic performances</t>
  </si>
  <si>
    <t>2020-05-31</t>
  </si>
  <si>
    <t>GLDC-FP3-1.25 - Assessment of parasitism due to locally recruited parasitoids of the fall armyworm (FAW) on sorghum in Burkina Faso, Mali and Niger</t>
  </si>
  <si>
    <t>Malick Niango BA</t>
  </si>
  <si>
    <t>GLDC-FP3-1.29 - Monitoring of Fall army worm by using pheromone traps, and evaluation of newer molecules and biopesticdes against FAW in sorghum</t>
  </si>
  <si>
    <t>Jaba  Jagdish</t>
  </si>
  <si>
    <t>GLDC-FP3-1.29.29 - Evaluation  fall army worm  population by pheromone traps and identification of suitable insecticides/biopesticides for the management of FAW</t>
  </si>
  <si>
    <t>India</t>
  </si>
  <si>
    <t>GLDC-FP3-1.42 - Management of phytophthora blight (an emerging disease  of pigeonpea)</t>
  </si>
  <si>
    <t>GLDC-FP3-2 - Cropping systems management</t>
  </si>
  <si>
    <t>Quang Bao  Le</t>
  </si>
  <si>
    <t>GLDC-FP3-2.4 - Integrated crop to plot and watershed monitoring and modelling of long-term ecosystem services in agro-silvo-pastoral ecosystem of the groundnut basin of Senegal</t>
  </si>
  <si>
    <t>Olivier  Roupsard</t>
  </si>
  <si>
    <t>GLDC-FP3-2.4.1 - Energy, CO2 and H2O balance at the ecosystem scale</t>
  </si>
  <si>
    <t>Senegal</t>
  </si>
  <si>
    <t>2020-04-15</t>
  </si>
  <si>
    <t>GLDC-FP3-2.4.1 - Net Primary Productivity of trees and crops</t>
  </si>
  <si>
    <t>GLDC-FP3-3 - Testing, adapting and validating options</t>
  </si>
  <si>
    <t>Kumar Shalander</t>
  </si>
  <si>
    <t>Katrien  Descheemaeker</t>
  </si>
  <si>
    <t>GLDC-FP3-3.1 - Crop yield monitoring of dryland cereals and food security in complex smallholder agricultural systems</t>
  </si>
  <si>
    <t>Louise  Leroux</t>
  </si>
  <si>
    <t>GLDC-FP3-3.1.1 - Spatial characterization of agroecological practices at landscape scale</t>
  </si>
  <si>
    <t>Valerie  Soti</t>
  </si>
  <si>
    <t>GLDC-FP3-3.2 - Household bio-economic whole farm model parameterized, tradeoffs/synergies analyzed and deployed successfully for at least 3 contrasting farming systems in semiarid south India evaluating climate smart interventions and providing pathways for doubling farmer income.</t>
  </si>
  <si>
    <t>GLDC-FP3-3.2.2 - Climate smart/SI interventions analyzed and deployed in collaboration with Krishi Vigyan Kendras (Farm Science Centers) using whole farm systems modelling</t>
  </si>
  <si>
    <t>GLDC-FP3-3.3 - Managing functional biodiversity and crop pests</t>
  </si>
  <si>
    <t>Thierry  Brévault</t>
  </si>
  <si>
    <t>GLDC-FP3-3.3.1 - Identification of landscape traits (especially tree species) that enhance pest biological control.</t>
  </si>
  <si>
    <t>Vincent  Bado</t>
  </si>
  <si>
    <t>2020-02-13</t>
  </si>
  <si>
    <t>2020-02-14</t>
  </si>
  <si>
    <t>GLDC-FP3-3.6 - Identify criteria and indicators for analyzing sustainability that could be applicable across the farming systems in the regions. Finding common and region-specific indicators, and then quantifying them for a set of GLDC-specific options</t>
  </si>
  <si>
    <t>GLDC-FP3-3.6.1 - Framework and indicators identified</t>
  </si>
  <si>
    <t>GLDC-FP3-3.6.3 - Online farming system sustaianbility assessment tool developed and shared in public domain</t>
  </si>
  <si>
    <t>2020-03-31</t>
  </si>
  <si>
    <t>GLDC-FP3-3.14 - Analyzing the impact of GLDC innovations for managing abiotic and biotic stresses in the agro-ecosystems</t>
  </si>
  <si>
    <t>GLDC-FP3-3.16 - Co-design GLDC options for improving farmers' livelihoods and agro-ecosystem resilience in Burkina Faso, Mali, and Niger</t>
  </si>
  <si>
    <t>Catherine  Dembele</t>
  </si>
  <si>
    <t>GLDC-FP3-3.20 - Promote crop-livestock integration at farm level for enhancing resilience and farm income in WCA</t>
  </si>
  <si>
    <t>Myriam  Adam</t>
  </si>
  <si>
    <t>GLDC-FP3-3.21 - Understanding the climate and market risks farmers face in SSA and SA to co-design better farm-level interventions</t>
  </si>
  <si>
    <t>Anthony  Whitbread</t>
  </si>
  <si>
    <t>2020-11-22</t>
  </si>
  <si>
    <t>GLDC-FP3-3.25 - Complementarity of three main farming components (crop-tree-livestock) for improved household nutrition in Burkina Faso, Mali and Niger</t>
  </si>
  <si>
    <t>GLDC-FP3-3.28 - Feminization, women's empowerment and nutrition outcomes</t>
  </si>
  <si>
    <t>GLDC-FP4 - Variety and Hybrid Development</t>
  </si>
  <si>
    <t>GLDC-FP4-0 - FP4 Leadership and Coordination</t>
  </si>
  <si>
    <t>GLDC-FP4-0.11 - Capacity building-conferences, short training and  modernisation implementation</t>
  </si>
  <si>
    <t>Shiv Kumar  Agrawal</t>
  </si>
  <si>
    <t>GLDC-FP4-1 - Environmental characterization and phenotyping</t>
  </si>
  <si>
    <t>GLDC-FP4-1.1 - Phenotyping facilities and methodological set up</t>
  </si>
  <si>
    <t>Alain  Audebert</t>
  </si>
  <si>
    <t>GLDC-FP4-1.1.1 - Develop high throughput phenotyping set up and methods</t>
  </si>
  <si>
    <t>2021-09-30</t>
  </si>
  <si>
    <t>2020-01-13</t>
  </si>
  <si>
    <t>Burkina Faso, Mali, Senegal</t>
  </si>
  <si>
    <t>Prakash I Gangashetty</t>
  </si>
  <si>
    <t>GLDC-FP4-2 - Breeding pipelines</t>
  </si>
  <si>
    <t>Moez  Amri</t>
  </si>
  <si>
    <t>Morocco</t>
  </si>
  <si>
    <t>2020-01-24</t>
  </si>
  <si>
    <t>2020-11-24</t>
  </si>
  <si>
    <t>2020-11-17</t>
  </si>
  <si>
    <t>Mali</t>
  </si>
  <si>
    <t>Damaris Achieng Odeny</t>
  </si>
  <si>
    <t>GLDC-FP4-2.64 - Identification of machine harvestable lentils with herbicide tolerance</t>
  </si>
  <si>
    <t>GLDC-FP4-2.64.1 - Machine harvestable lentils developed</t>
  </si>
  <si>
    <t>2019-10-01</t>
  </si>
  <si>
    <t>GLDC-FP4-2.83 - Developing new seed parents and restorers for hybrid breeding in West Africa 19</t>
  </si>
  <si>
    <t>GLDC-FP4-3 - Product testing and release</t>
  </si>
  <si>
    <t>2020-01-20</t>
  </si>
  <si>
    <t>GLDC-FP4-3.9 - Extra short duration varieties for rice fallow evaluted</t>
  </si>
  <si>
    <t>2021-03-31</t>
  </si>
  <si>
    <t>GLDC-FP5 - Pre-breeding and Trait Discovery</t>
  </si>
  <si>
    <t>Rajeev  Gupta</t>
  </si>
  <si>
    <t>GLDC-FP5-1 - Pre-breeding</t>
  </si>
  <si>
    <t>GLDC-FP5-1.14 - Capacity building by partially sponsoring conferences, workshops, training courses, exchange visits, scientific meetings etc. for FP and COA leads</t>
  </si>
  <si>
    <t>GLDC-FP5-2 - Trait discovery</t>
  </si>
  <si>
    <t>GLDC-FP5-2.21 - Genome wide Association studies (GWAS) to map to genomic regions responsible for striga resistance in sorghum and pearl millet</t>
  </si>
  <si>
    <t>GLDC-FP5-2.23 - GWAS for resistance to blast disease in cultivated finger millet accessions</t>
  </si>
  <si>
    <t>GLDC-FP5-2.36 - Identification of candidate genes for Helicoverpa, salinity tolerance and key nutrients (beta carotene, phytic acid and vitamins) in chickpea</t>
  </si>
  <si>
    <t>GLDC-FP5-3 - Enabling technologies</t>
  </si>
  <si>
    <t>Pooja  Bhatnagar - Mathur</t>
  </si>
  <si>
    <t>GLDC-FP5-3.5 - Develop and optimize QuickCrop protocols for sorghum and pearl millet</t>
  </si>
  <si>
    <t>2020-05-15</t>
  </si>
  <si>
    <t>GLDC-FP6 - Common Beans for Markets and Nutrition</t>
  </si>
  <si>
    <t>Alliance Bioversity International-International Center for Tropical Agriculture</t>
  </si>
  <si>
    <t>GLDC-FP6-L2 - Beans L2</t>
  </si>
  <si>
    <t>GLDC-FP6-L2.1 - Common bean research for development and technology scaling</t>
  </si>
  <si>
    <t>2020-07-11</t>
  </si>
  <si>
    <t>Flagship</t>
  </si>
  <si>
    <t>Cluster</t>
  </si>
  <si>
    <t>Activity/Product</t>
  </si>
  <si>
    <t>Project name</t>
  </si>
  <si>
    <t>Output</t>
  </si>
  <si>
    <t>Capacity Development &amp; Knowledge Sharing ID</t>
  </si>
  <si>
    <t>Subject /Title</t>
  </si>
  <si>
    <t>#Male</t>
  </si>
  <si>
    <t>#Female</t>
  </si>
  <si>
    <t>Total participants</t>
  </si>
  <si>
    <t>Location/Venue</t>
  </si>
  <si>
    <t>From</t>
  </si>
  <si>
    <t>To</t>
  </si>
  <si>
    <t>Main contact</t>
  </si>
  <si>
    <t>Main contact organization</t>
  </si>
  <si>
    <t>Capacity Development &amp; Knowledge Sharing Status</t>
  </si>
  <si>
    <t>Target Audience</t>
  </si>
  <si>
    <t>Nationality of participants</t>
  </si>
  <si>
    <t>BUS</t>
  </si>
  <si>
    <t>Other projects (BUS)</t>
  </si>
  <si>
    <t>Is Mapped by Project BUS</t>
  </si>
  <si>
    <t>5939</t>
  </si>
  <si>
    <t>Workshop Event on 6th CRP-GLDC IAC Meeting</t>
  </si>
  <si>
    <t>Travel/Participation to - Sponsorship - Workshop Event</t>
  </si>
  <si>
    <t>2020-10-15</t>
  </si>
  <si>
    <t>2020-10-16</t>
  </si>
  <si>
    <t>Jake  Carampatana | Valentina  De Col</t>
  </si>
  <si>
    <t>ICARDA-International Center for Agricultural Research in the Dry Areas | ICARDA-International Center for Agricultural Research in the Dry Areas</t>
  </si>
  <si>
    <t>REPORT-COMPLETED</t>
  </si>
  <si>
    <t>Non-Governmental Organizations (NGO), International Agricultural Research Centers, CGIAR Center/Program (Center), Advanced Research Institutions</t>
  </si>
  <si>
    <t>GLDC-FP0-4.3.1 - Sponsorship of global events</t>
  </si>
  <si>
    <t>5190</t>
  </si>
  <si>
    <t>Regional Face to face Seminar Training on World Congress on Parasitic Plants in (Netherlands) (Female: 200, Male: 250)</t>
  </si>
  <si>
    <t>Sem/WS/TC - Seminar Training</t>
  </si>
  <si>
    <t>Netherlands</t>
  </si>
  <si>
    <t>2019-06-30</t>
  </si>
  <si>
    <t>2020-07-05</t>
  </si>
  <si>
    <t>GLDC-CRP on Grain Legumes and Dryland Cereals</t>
  </si>
  <si>
    <t>CANCELED</t>
  </si>
  <si>
    <t>Academic Institutions (universities, colleges, etc.), National Agricultural Research System (NARS), Government, CGIAR Center/Program (Center), Advanced Research Institutions, CGIAR Research Program (CRP) and Platforms</t>
  </si>
  <si>
    <t>India, Kenya, Mali, Netherlands, United States, Zimbabwe</t>
  </si>
  <si>
    <t>ICRISAT-GLDC-3.1.6.1.1-23077-2019</t>
  </si>
  <si>
    <t>GLDC-CapDev.002.1 - The GLDC student forum operating, with at least 150 subscribers</t>
  </si>
  <si>
    <t>6307</t>
  </si>
  <si>
    <t>Knowledge Exchange - meetings with platforms, learning alliances, community of practices on Creating Impact at Scale in (India) (Female: 5, Male: 16)</t>
  </si>
  <si>
    <t>Non-Formal Activities - Knowledge Exchange - meetings with platforms, learning alliances, community of practices</t>
  </si>
  <si>
    <t>2020-11-02</t>
  </si>
  <si>
    <t>ICRISAT-International Crops Research Institute for the Semi-Arid Tropics</t>
  </si>
  <si>
    <t>National Agricultural Research System (NARS)</t>
  </si>
  <si>
    <t>GLDC-CapDev.004.1 - Four GLDC-RuForum student programs implemented</t>
  </si>
  <si>
    <t>3817</t>
  </si>
  <si>
    <t>Nigeria  BSc on Supported through RU-Forum</t>
  </si>
  <si>
    <t>Individual Degree - BSc</t>
  </si>
  <si>
    <t>2018-08-01</t>
  </si>
  <si>
    <t>3819</t>
  </si>
  <si>
    <t>Uganda  MSc on Supported through RU-Forum</t>
  </si>
  <si>
    <t>Individual Degree - MSc</t>
  </si>
  <si>
    <t>Uganda</t>
  </si>
  <si>
    <t>GLDC-CapDev.006.1 - CapDev Framework included and enhanced in MEL</t>
  </si>
  <si>
    <t>5181</t>
  </si>
  <si>
    <t>Jordan Male internship on Capacity Development and MEL</t>
  </si>
  <si>
    <t>Individual Non-Degree/Internship - Internship</t>
  </si>
  <si>
    <t>Jordan</t>
  </si>
  <si>
    <t>2019-07-21</t>
  </si>
  <si>
    <t>ICARDA-International Center for Agricultural Research in the Dry Areas</t>
  </si>
  <si>
    <t>GLDC-MEL.001.2 - Knowledge for GLDC</t>
  </si>
  <si>
    <t>4473</t>
  </si>
  <si>
    <t>India Male internship on MEL Platform</t>
  </si>
  <si>
    <t>4612</t>
  </si>
  <si>
    <t>National Online Seminar Training on 2019 Reporting in MEL (CRP-GLDC) (Female: 4, Male: 7)</t>
  </si>
  <si>
    <t>2020-01-07</t>
  </si>
  <si>
    <t>2020-01-16</t>
  </si>
  <si>
    <t>CGIAR Research Program (CRP) and Platforms</t>
  </si>
  <si>
    <t>5254</t>
  </si>
  <si>
    <t>United States Female trainee on Social Network Analysis Research Fellowship</t>
  </si>
  <si>
    <t>Individual Non-Degree/Internship - Individual Non Degree</t>
  </si>
  <si>
    <t>United States</t>
  </si>
  <si>
    <t>2019-12-01</t>
  </si>
  <si>
    <t>2020-06-01</t>
  </si>
  <si>
    <t>5728</t>
  </si>
  <si>
    <t>Indonesia Female internship on Human-Machine Interaction Research Fellow</t>
  </si>
  <si>
    <t>Indonesia</t>
  </si>
  <si>
    <t>2020-06-04</t>
  </si>
  <si>
    <t>Sebastian Stefan Feger</t>
  </si>
  <si>
    <t>REPORT-DRAFT</t>
  </si>
  <si>
    <t>5730</t>
  </si>
  <si>
    <t>Lebanon Female internship on Social Network Analysis Research Fellowship</t>
  </si>
  <si>
    <t>Lebanon</t>
  </si>
  <si>
    <t>5996</t>
  </si>
  <si>
    <t>Seminar Event on 20th CRP-GLDC RMC Meeting</t>
  </si>
  <si>
    <t>Travel/Participation to - Sponsorship - Seminar Event</t>
  </si>
  <si>
    <t>2020-12-07</t>
  </si>
  <si>
    <t>Jake  Carampatana | Victoria  Clarke</t>
  </si>
  <si>
    <t>CGIAR Center/Program (Center)</t>
  </si>
  <si>
    <t>5960</t>
  </si>
  <si>
    <t>National Online Workshop Training on Workshop for a research study on peer-reviewed publication networks using Social Network Analysis (SNA) (Female: 2, Male: 6)</t>
  </si>
  <si>
    <t>Sem/WS/TC - Workshop Training</t>
  </si>
  <si>
    <t>2020-10-20</t>
  </si>
  <si>
    <t>2823</t>
  </si>
  <si>
    <t>Kenya  PhD on Under this activity it is only a paper for partial fulfillment: Aspiration and gender - now female voices would change the status quo of livelihood portfolios</t>
  </si>
  <si>
    <t>Individual Degree - PhD</t>
  </si>
  <si>
    <t>2018-09-01</t>
  </si>
  <si>
    <t>ICRAF-World Agroforestry Center</t>
  </si>
  <si>
    <t>GLDC-FP3-1.10.1 - Exploration of the variability of the adaptation of sorghum and cowpea to the traditional intercropping system in the same hills</t>
  </si>
  <si>
    <t>3288</t>
  </si>
  <si>
    <t>Burkina Faso  PhD on Yield performance and modelling of the diversity of sorghum intercropping with cowpea in the sudano-sahelian zone of Burkina Faso</t>
  </si>
  <si>
    <t>2017-06-01</t>
  </si>
  <si>
    <t>CIRAD-The French Agricultural Research Center for International Development</t>
  </si>
  <si>
    <t>PLAN-APPROVED</t>
  </si>
  <si>
    <t>4491</t>
  </si>
  <si>
    <t>Burkina Faso  MSc on Effets des BRF améliorés sur les propriétés physiques des sols, la stabilisation du carbone organique et les rendements du sorgho dans les agrosystèmes sahéliens (Douba Ikouon Dabiré)</t>
  </si>
  <si>
    <t>2019-06-01</t>
  </si>
  <si>
    <t>Edmond  Hien</t>
  </si>
  <si>
    <t>University of Ouagadougou</t>
  </si>
  <si>
    <t>4492</t>
  </si>
  <si>
    <t>Burkina Faso  MSc on Évaluation de l’impact de composts de déchets urbains et du mode d’apport sur l’azote du sol et biomasse du sorgho (Souleimane Sana)</t>
  </si>
  <si>
    <t>2019-06-05</t>
  </si>
  <si>
    <t>4493</t>
  </si>
  <si>
    <t>Burkina Faso  MSc on Effet du BRF  sur la nodulation et les rendements du niébé associé au sorgho en contexte soudano-sahélien</t>
  </si>
  <si>
    <t>4494</t>
  </si>
  <si>
    <t>Senegal  PhD on Effect of long term organic management practices on fertilizer efficiency in millet cropping systems</t>
  </si>
  <si>
    <t>2015-11-01</t>
  </si>
  <si>
    <t>2020-12-30</t>
  </si>
  <si>
    <t>IRD-Institut de Recherche pour le Developpement</t>
  </si>
  <si>
    <t>GLDC-FP3-1.25.001 - Capacities developed</t>
  </si>
  <si>
    <t>6280</t>
  </si>
  <si>
    <t>Regional Face to face Training Course on Biological control of fall armyworm and millet head miner in (Niger) (Male: 3)</t>
  </si>
  <si>
    <t>Sem/WS/TC - Training Course</t>
  </si>
  <si>
    <t>Niger</t>
  </si>
  <si>
    <t>2020-11-08</t>
  </si>
  <si>
    <t>2020-11-21</t>
  </si>
  <si>
    <t>6289</t>
  </si>
  <si>
    <t>India Male PhD on Entomology</t>
  </si>
  <si>
    <t>6290</t>
  </si>
  <si>
    <t>National Online Seminar Training on Entomology (Female: 80, Male: 120)</t>
  </si>
  <si>
    <t>2020-07-16</t>
  </si>
  <si>
    <t>Non-Governmental Organizations (NGO), Government</t>
  </si>
  <si>
    <t>6291</t>
  </si>
  <si>
    <t>India Female internship on Screening, rearing techniques for major insect pests of mandate crops of ICRISAT</t>
  </si>
  <si>
    <t>GLDC-FP3-1.42.1 - Package of practice for management of Phytophthora blight of pigeonpea developed and made available</t>
  </si>
  <si>
    <t>5171</t>
  </si>
  <si>
    <t>Workshop Event on XIX International Plant Protection Congress (IPPC2019) in (India)</t>
  </si>
  <si>
    <t>2019-11-10</t>
  </si>
  <si>
    <t>Sharma  Mamta | Raju  Ghosh</t>
  </si>
  <si>
    <t>ICRISAT-International Crops Research Institute for the Semi-Arid Tropics | ICRISAT-International Crops Research Institute for the Semi-Arid Tropics</t>
  </si>
  <si>
    <t>Academic Institutions (universities, colleges, etc.), National Agricultural Research System (NARS), Non-Governmental Organizations (NGO), International Agricultural Research Centers, CGIAR Center/Program (Center), Advanced Research Institutions, CGIAR Research Program (CRP) and Platforms</t>
  </si>
  <si>
    <t>4486</t>
  </si>
  <si>
    <t>Senegal  MSc on "Annual growth and NPP of Faidherbia albida"</t>
  </si>
  <si>
    <t>2019-04-15</t>
  </si>
  <si>
    <t>4487</t>
  </si>
  <si>
    <t>Senegal  PhD on Modeling NPP and ecosystem services in a Faidherbia albida based agroforestry system</t>
  </si>
  <si>
    <t>2023-04-15</t>
  </si>
  <si>
    <t>4488</t>
  </si>
  <si>
    <t>Senegal  MSc on Drone-base estimation of millet and peanut yield and NPP, a scaling-up exercise</t>
  </si>
  <si>
    <t>4489</t>
  </si>
  <si>
    <t>Senegal  MSc on Sap-flow and leaf water potential in Faidherbia albida</t>
  </si>
  <si>
    <t>2958</t>
  </si>
  <si>
    <t>Senegal Female PhD on Spatialized assessment of landscape diversity and agroecological practices impact on agroforestry systems in the Groundnut Basin of Senegal</t>
  </si>
  <si>
    <t>2018-03-01</t>
  </si>
  <si>
    <t>6309</t>
  </si>
  <si>
    <t>Trials and studies on Soil Fertility management practices in (Nigeria) (Female: 4, Male: 26)</t>
  </si>
  <si>
    <t>Non-Formal Activities - Trials and studies</t>
  </si>
  <si>
    <t>2020-03-19</t>
  </si>
  <si>
    <t>Folorunso Akinseye</t>
  </si>
  <si>
    <t>6310</t>
  </si>
  <si>
    <t>Farmer field school on Capacity training of smallholder farmers and water managers to control salinity/Sodicity condition  in (Nigeria) (Female: 4, Male: 45)</t>
  </si>
  <si>
    <t>Field Training / FFS - Farmer field school</t>
  </si>
  <si>
    <t>6311</t>
  </si>
  <si>
    <t>Farmer field school on Promoting  integrated soil fertility management practices in salt affected areas for Tomato Production in (Nigeria) (Female: 7, Male: 22)</t>
  </si>
  <si>
    <t>2020-11-03</t>
  </si>
  <si>
    <t>6312</t>
  </si>
  <si>
    <t>Farmer field school on Demonstration of Rice planting techniques and Harvesting equipment in (Nigeria) (Female: 8, Male: 36)</t>
  </si>
  <si>
    <t>2020-11-04</t>
  </si>
  <si>
    <t>2876</t>
  </si>
  <si>
    <t>Senegal  PhD on Integrated Pest Management and landscape Ecology</t>
  </si>
  <si>
    <t>2015-02-01</t>
  </si>
  <si>
    <t>2021-02-28</t>
  </si>
  <si>
    <t>GLDC-FP3-3.3.1 - Identification of landscape traits (especially tree species) that enhance pest biological control. , GLDC-FP3-3.3.2 - Characterization of functional biodiversity, particularly natural enemy communities (parasitoids, predators) contributing to pest biocontrol in millet-based agroecosystems</t>
  </si>
  <si>
    <t>4484</t>
  </si>
  <si>
    <t>Senegal  MSc on Natural pest control</t>
  </si>
  <si>
    <t>5715</t>
  </si>
  <si>
    <t>National Face to face Seminar Training on  ICAR-Indian Institute of Farming Systems Research Seminar/Workshop in (India) (Female: 30, Male: 20)</t>
  </si>
  <si>
    <t>Academic Institutions (universities, colleges, etc.), Government, International Agricultural Research Centers, CGIAR Center/Program (Center)</t>
  </si>
  <si>
    <t>5716</t>
  </si>
  <si>
    <t>National Face to face Seminar Training on National workshop on Sustainability of Indian Agriculture: Methodology and Indicators in (India) (Female: 20, Male: 30)</t>
  </si>
  <si>
    <t>2019-06-18</t>
  </si>
  <si>
    <t>2020-06-19</t>
  </si>
  <si>
    <t>Academic Institutions (universities, colleges, etc.), Non-Governmental Organizations (NGO), Government, CGIAR Center/Program (Center), International Development Organizations (including Development Projects)</t>
  </si>
  <si>
    <t>GLDC-FP3-3.6.1 - Framework and indicators identified , GLDC-FP3-3.6.2 - Relevant framework, criteria and indicators for sustainability (including resilience) of agricultural livelihood systems</t>
  </si>
  <si>
    <t>5808</t>
  </si>
  <si>
    <t>National Face to face Workshop Training on Multi-stakeholder Workshop on Criteria and Indicators for Sustainability of Agricultural Livelihood Systems - Ethiopian Stakeholders' Perspectives in (Ethiopia) (Female: 18, Male: 12)</t>
  </si>
  <si>
    <t>Ethiopia</t>
  </si>
  <si>
    <t>2019-09-24</t>
  </si>
  <si>
    <t>2020-06-25</t>
  </si>
  <si>
    <t>National Agricultural Research System (NARS), Advanced Research Institutions, Regional and sub-Regional Organizations , Farmers (individual or group), Rural Women</t>
  </si>
  <si>
    <t>ICRISAT-GLDC-FP3.3.6.a--2019</t>
  </si>
  <si>
    <t>5809</t>
  </si>
  <si>
    <t>National Face to face Workshop Training on Multi-stakeholder Workshop on Criteria and Indicators for Sustainability of Agricultural Livelihood Systems: Burkina Faso's Stakeholders' Perspectives (The 2nd Workshop) in (Burkina Faso) (Female: 10, Male: 30)</t>
  </si>
  <si>
    <t>2019-06-12</t>
  </si>
  <si>
    <t>2020-06-13</t>
  </si>
  <si>
    <t>Academic Institutions (universities, colleges, etc.), National Agricultural Research System (NARS), Non-Governmental Organizations (NGO), Community Based Organizations (CBO), Government, International Agricultural Research Centers, CGIAR Center/Program (Center), International Development Organizations (including Development Projects), Regional and sub-Regional Organizations</t>
  </si>
  <si>
    <t>GLDC-FP3-3.14.1 - Reasons of the use of GLDC options and their combinations identified</t>
  </si>
  <si>
    <t>2899</t>
  </si>
  <si>
    <t>Mali  MSc on Impacts of GLDC options on the resilience of farming systems</t>
  </si>
  <si>
    <t>GLDC-FP3-3.14.2 - Analysing the impact of GLDC innovations for managing abiotic and biotic stresses in the agro-ecosystems in Central Highland of Ethiopia</t>
  </si>
  <si>
    <t>5433</t>
  </si>
  <si>
    <t>Regional Face to face Workshop Training on Evidencing impacts of CRP-GLDC intervention  in (Kenya) (Female: 10, Male: 10)</t>
  </si>
  <si>
    <t>2019-07-17</t>
  </si>
  <si>
    <t>2020-03-18</t>
  </si>
  <si>
    <t>Academic Institutions (universities, colleges, etc.), CGIAR Center/Program (Center), CGIAR Research Program (CRP) and Platforms</t>
  </si>
  <si>
    <t>India, Kenya</t>
  </si>
  <si>
    <t>GLDC-FP3-3.16.001 - Capacities developed</t>
  </si>
  <si>
    <t>4563</t>
  </si>
  <si>
    <t>Mali  MSc on Contour bunding impact on soil water infiltration and crop yield in Southern</t>
  </si>
  <si>
    <t>2019-07-01</t>
  </si>
  <si>
    <t>GLDC-FP3-3.20.2 - Modelling study on crop-livestock interaction, GLDC-FP3-3.20.3 - Biomass flux diagnostic</t>
  </si>
  <si>
    <t>2916</t>
  </si>
  <si>
    <t>Netherlands  PhD on Farming systems modelling</t>
  </si>
  <si>
    <t>2019-01-15</t>
  </si>
  <si>
    <t>2023-01-15</t>
  </si>
  <si>
    <t>WUR-Wageningen University &amp; Research Centre</t>
  </si>
  <si>
    <t>GLDC-FP3-3.21.1 - Analytics &amp; interpretation of whole farm bio-economic models undertaken</t>
  </si>
  <si>
    <t>6308</t>
  </si>
  <si>
    <t>National Blended Seminar Training on Crop Modelling and farming systems analysis in (Malawi) (Female: 5, Male: 6)</t>
  </si>
  <si>
    <t>2020-01-06</t>
  </si>
  <si>
    <t>2021-01-09</t>
  </si>
  <si>
    <t>National Agricultural Research System (NARS), CGIAR Research Program (CRP) and Platforms</t>
  </si>
  <si>
    <t>GLDC-FP3-3.25.1 - Diversified products for balanced diets for all categories in households and income generation for improved livelihoods identified</t>
  </si>
  <si>
    <t>4562</t>
  </si>
  <si>
    <t>Mali  MSc on Optimization of production options for diversifying household diets in Yorosso, Mali</t>
  </si>
  <si>
    <t>GLDC-FP3-3.28.2 - Women's empowerment and nutritional outcomes: a gendered analysis Completion of data analysis and drafting the paper Legacy paper on gender mainstreaming under GLDC farming systems</t>
  </si>
  <si>
    <t>6318</t>
  </si>
  <si>
    <t>National Blended Training Course on Traning for female farmers in sheep fattening and group financing in (Mali) (Female: 158)</t>
  </si>
  <si>
    <t>Farmers (individual or group)</t>
  </si>
  <si>
    <t>GLDC-FP4-0.11.1 - NARS partners trained and awareness among the partners about GLDC</t>
  </si>
  <si>
    <t>5726</t>
  </si>
  <si>
    <t>Morocco  internship on Assessment of lentil (Lens cullinaris Medik. Subsp. culinaris) germplasm for nutritional and cooking quality traits</t>
  </si>
  <si>
    <t>2977</t>
  </si>
  <si>
    <t>Senegal Male PhD on Apport de l’imagerie aéroportée à l’intensification de la culture du sorgho en zone soudano-sahélienne</t>
  </si>
  <si>
    <t>2980</t>
  </si>
  <si>
    <t>Senegal Male PhD on Développement d’une méthode de phénotypage haut débit au champ par imagerie. Contribution au programme de sélection du sorgho</t>
  </si>
  <si>
    <t>3786</t>
  </si>
  <si>
    <t>Lebanon  PhD on Genotyping by sequencing of Lentil for tolerance to Metribuzin and Imazethapyr</t>
  </si>
  <si>
    <t>2018-10-01</t>
  </si>
  <si>
    <t>GLDC-FP4-2.83.1 - Capacities developed</t>
  </si>
  <si>
    <t>3101</t>
  </si>
  <si>
    <t>Burkina Faso  PhD on Genetics and plant breeding</t>
  </si>
  <si>
    <t>2019-01-14</t>
  </si>
  <si>
    <t>2022-02-14</t>
  </si>
  <si>
    <t>GLDC-FP4-3.9.1 - Early classes of lentils characterized and deployed for different windows by 2020</t>
  </si>
  <si>
    <t>6032</t>
  </si>
  <si>
    <t>Field Day on Field day on rice fallow productivity in (India) (Female: 40, Male: 40)</t>
  </si>
  <si>
    <t>Field Training / FFS - Field Day</t>
  </si>
  <si>
    <t>2020-11-15</t>
  </si>
  <si>
    <t>Community Based Organizations (CBO), Farmers (individual or group)</t>
  </si>
  <si>
    <t>6034</t>
  </si>
  <si>
    <t>Field Day on Field day on rice fallow fields and productivity in (India) (Female: 60, Male: 60)</t>
  </si>
  <si>
    <t>GLDC-FP5-1.14.1 - Sponsorship of Flagship and Clusters Events</t>
  </si>
  <si>
    <t>5426</t>
  </si>
  <si>
    <t>Regional Face to face Workshop Training on International workshop on Genomic selection for crop improvement in (India) (Female: 30, Male: 50)</t>
  </si>
  <si>
    <t>2019-05-15</t>
  </si>
  <si>
    <t>Academic Institutions (universities, colleges, etc.), International Agricultural Research Centers, CGIAR Center/Program (Center)</t>
  </si>
  <si>
    <t>Austria, India, United Kingdom</t>
  </si>
  <si>
    <t>5427</t>
  </si>
  <si>
    <t>Regional Face to face Workshop Training on Joint workshop on Genomics-assisted crop improvement in (India) (Female: 16, Male: 28)</t>
  </si>
  <si>
    <t>2019-07-11</t>
  </si>
  <si>
    <t>Academic Institutions (universities, colleges, etc.), Advanced Research Institutions</t>
  </si>
  <si>
    <t>China, India</t>
  </si>
  <si>
    <t>5432</t>
  </si>
  <si>
    <t>Regional Face to face Workshop Training on Workshop for all breeders of the regions to identifying and document value chains stakeholders for the 4 crops in their countries in (India) (Female: 20, Male: 20)</t>
  </si>
  <si>
    <t>2019-11-12</t>
  </si>
  <si>
    <t>2020-03-25</t>
  </si>
  <si>
    <t>Academic Institutions (universities, colleges, etc.), National Agricultural Research System (NARS), Government, Advanced Research Institutions</t>
  </si>
  <si>
    <t>India, Myanmar</t>
  </si>
  <si>
    <t>6300</t>
  </si>
  <si>
    <t>National Face to face Training Course on Fifteenth Training Course and International Workshop on Next Generation Genomics for Developing Climate Resilient Agriculture in (India) (Female: 12, Male: 48)</t>
  </si>
  <si>
    <t>2020-02-15</t>
  </si>
  <si>
    <t>National Agricultural Research System (NARS), Advanced Research Institutions</t>
  </si>
  <si>
    <t>6301</t>
  </si>
  <si>
    <t>National Face to face Workshop Training on Workshop for early career researchers duirng annual general assembly of TIGR2ESS  in (India) (Female: 24, Male: 26)</t>
  </si>
  <si>
    <t>6302</t>
  </si>
  <si>
    <t>Knowledge Exchange - conferences and webinars on virtual webinar in the series of “Next Generation Genomics and Integrated Breeding for Crop Improvement on Genomics for food, health and nutrition" in (India) (3000 Participants)</t>
  </si>
  <si>
    <t>Non-Formal Activities - Knowledge Exchange - conferences and webinars</t>
  </si>
  <si>
    <t>2020-05-14</t>
  </si>
  <si>
    <t>6303</t>
  </si>
  <si>
    <t>Knowledge Exchange - conferences and webinars on OneCGIAR Global webinar series (5 webinars) on "Genome Editing in Agriculture: Innovations for Sustainable Production and Food Systems” in (India) (700 Participants)</t>
  </si>
  <si>
    <t>2020-09-22</t>
  </si>
  <si>
    <t>GLDC-FP5-2.21.1 - Molecular markers associated with Striga resistance identified in sorghum</t>
  </si>
  <si>
    <t>6224</t>
  </si>
  <si>
    <t>Kenya  MSc on Genetic variation and gains in response to Striga hermonthica in sorghum</t>
  </si>
  <si>
    <t>6225</t>
  </si>
  <si>
    <t>Kenya  MSc on Novel sources of drought tolerance from landraces and wild sorghum relatives</t>
  </si>
  <si>
    <t>GLDC-FP5-2.23.1 - Genomic regions associated with Striga resistance within cultivated germplasm discovered</t>
  </si>
  <si>
    <t>3714</t>
  </si>
  <si>
    <t>Uganda  PhD on Exploitation of host diversity for improved finger millet blast disease management</t>
  </si>
  <si>
    <t>2016-10-02</t>
  </si>
  <si>
    <t>2021-10-15</t>
  </si>
  <si>
    <t>GLDC-FP5-2.36.1 - Construction of high denisty genetic map for population segregating for helicoverpa resistance and salinity tolerance and assessment of nutrition diversity in chickpea reference set</t>
  </si>
  <si>
    <t>2940</t>
  </si>
  <si>
    <t>Morocco  PhD on Screening and genetic control assessment for nutritional quality in kabuli chickpea (Cicer arietinum L.)</t>
  </si>
  <si>
    <t>200362--2019</t>
  </si>
  <si>
    <t>GLDC-FP5-3.5.1 - Quick Crop Protocols for Sorghum and Pearl Millet developed and optimized</t>
  </si>
  <si>
    <t>2918</t>
  </si>
  <si>
    <t>United States Female PhD on Quick transformation in sorghum and pearl millet</t>
  </si>
  <si>
    <t>2017-10-30</t>
  </si>
  <si>
    <t>2020-07-30</t>
  </si>
  <si>
    <t>GLDC-FP6-L2.1.1 - FP6 mateials recorded to MEL</t>
  </si>
  <si>
    <t>6173</t>
  </si>
  <si>
    <t>National Online Training Course on Statistical analysis using MrBean (0 Participants)</t>
  </si>
  <si>
    <t>2020-09-24</t>
  </si>
  <si>
    <t>johan Steven Aparicio</t>
  </si>
  <si>
    <t>=sum(M2:M52)</t>
  </si>
  <si>
    <t>Male</t>
  </si>
  <si>
    <t>Female</t>
  </si>
  <si>
    <t>Male total</t>
  </si>
  <si>
    <t>Female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</si>
</sst>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0.00"/>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2">
    <xf numFmtId="0" fontId="0" fillId="0" borderId="0" xfId="0" applyFont="1"/>
    <xf numFmtId="0" fontId="1" fillId="0" borderId="0" xfId="0" applyFont="1" applyAlignment="1">
      <alignment horizontal="center" vertical="center"/>
    </xf>
    <xf numFmtId="0" fontId="1" fillId="0" borderId="0" xfId="0" applyFont="1" applyAlignment="1">
      <alignment horizontal="center" vertical="center"/>
    </xf>
    <xf numFmtId="49" fontId="2" fillId="0" borderId="0" xfId="0" applyNumberFormat="1" applyFont="1" applyAlignment="1">
      <alignment horizontal="center" vertical="center" wrapText="1"/>
    </xf>
    <xf numFmtId="49" fontId="0" fillId="0" borderId="0" xfId="0" applyNumberFormat="1" applyFont="1"/>
    <xf numFmtId="2" fontId="1" fillId="0" borderId="0" xfId="0" applyNumberFormat="1" applyFont="1" applyAlignment="1">
      <alignment horizontal="center" vertical="center"/>
    </xf>
    <xf numFmtId="2" fontId="2"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2" fontId="0" fillId="0" borderId="0" xfId="0" applyNumberFormat="1" applyFont="1"/>
    <xf numFmtId="168" fontId="2" fillId="0" borderId="0" xfId="0" applyNumberFormat="1" applyFont="1" applyAlignment="1">
      <alignment horizontal="center" vertical="center" wrapText="1"/>
    </xf>
    <xf numFmtId="49" fontId="2" fillId="2" borderId="0" xfId="0" applyNumberFormat="1" applyFont="1" applyFill="1" applyAlignment="1">
      <alignment horizontal="center" vertical="center" wrapText="1"/>
    </xf>
    <xf numFmtId="0" fontId="0"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6"/>
  <sheetViews>
    <sheetView topLeftCell="I1" zoomScale="40" zoomScaleNormal="40" workbookViewId="0">
      <selection activeCell="N2" sqref="N2:N16"/>
    </sheetView>
  </sheetViews>
  <sheetFormatPr defaultRowHeight="12.5" x14ac:dyDescent="0.25"/>
  <cols>
    <col min="1" max="25" width="25" customWidth="1"/>
    <col min="26" max="1024" width="11.453125"/>
  </cols>
  <sheetData>
    <row r="1" spans="1:25" ht="14.5" x14ac:dyDescent="0.25">
      <c r="A1" s="1" t="s">
        <v>0</v>
      </c>
      <c r="B1" s="1" t="s">
        <v>148</v>
      </c>
      <c r="C1" s="1" t="s">
        <v>149</v>
      </c>
      <c r="D1" s="1" t="s">
        <v>150</v>
      </c>
      <c r="E1" s="1" t="s">
        <v>1</v>
      </c>
      <c r="F1" s="1" t="s">
        <v>151</v>
      </c>
      <c r="G1" s="1" t="s">
        <v>2</v>
      </c>
      <c r="H1" s="1" t="s">
        <v>152</v>
      </c>
      <c r="I1" s="1" t="s">
        <v>153</v>
      </c>
      <c r="J1" s="1" t="s">
        <v>154</v>
      </c>
      <c r="K1" s="1" t="s">
        <v>3</v>
      </c>
      <c r="L1" s="1" t="s">
        <v>155</v>
      </c>
      <c r="M1" s="1" t="s">
        <v>156</v>
      </c>
      <c r="N1" s="1" t="s">
        <v>157</v>
      </c>
      <c r="O1" s="1" t="s">
        <v>158</v>
      </c>
      <c r="P1" s="1" t="s">
        <v>159</v>
      </c>
      <c r="Q1" s="1" t="s">
        <v>160</v>
      </c>
      <c r="R1" s="1" t="s">
        <v>161</v>
      </c>
      <c r="S1" s="1" t="s">
        <v>162</v>
      </c>
      <c r="T1" s="1" t="s">
        <v>163</v>
      </c>
      <c r="U1" s="1" t="s">
        <v>164</v>
      </c>
      <c r="V1" s="1" t="s">
        <v>165</v>
      </c>
      <c r="W1" s="1" t="s">
        <v>166</v>
      </c>
      <c r="X1" s="1" t="s">
        <v>167</v>
      </c>
      <c r="Y1" s="1" t="s">
        <v>168</v>
      </c>
    </row>
    <row r="2" spans="1:25" ht="25.75" customHeight="1" x14ac:dyDescent="0.25">
      <c r="A2" s="3" t="s">
        <v>4</v>
      </c>
      <c r="B2" s="3" t="s">
        <v>41</v>
      </c>
      <c r="C2" s="3" t="s">
        <v>43</v>
      </c>
      <c r="D2" s="3" t="s">
        <v>44</v>
      </c>
      <c r="E2" s="3" t="s">
        <v>6</v>
      </c>
      <c r="F2" s="3" t="s">
        <v>6</v>
      </c>
      <c r="G2" s="3" t="s">
        <v>6</v>
      </c>
      <c r="H2" s="3" t="s">
        <v>45</v>
      </c>
      <c r="I2" s="3" t="s">
        <v>246</v>
      </c>
      <c r="J2" s="3" t="s">
        <v>247</v>
      </c>
      <c r="K2" s="3" t="s">
        <v>248</v>
      </c>
      <c r="L2" s="3" t="s">
        <v>6</v>
      </c>
      <c r="M2" s="3" t="s">
        <v>6</v>
      </c>
      <c r="N2" s="3" t="s">
        <v>19</v>
      </c>
      <c r="O2" s="3" t="s">
        <v>46</v>
      </c>
      <c r="P2" s="3" t="s">
        <v>249</v>
      </c>
      <c r="Q2" s="3" t="s">
        <v>32</v>
      </c>
      <c r="R2" s="3" t="s">
        <v>40</v>
      </c>
      <c r="S2" s="3" t="s">
        <v>250</v>
      </c>
      <c r="T2" s="3" t="s">
        <v>176</v>
      </c>
      <c r="U2" s="3" t="s">
        <v>6</v>
      </c>
      <c r="V2" s="3" t="s">
        <v>6</v>
      </c>
      <c r="W2" s="3" t="s">
        <v>6</v>
      </c>
      <c r="X2" s="3" t="s">
        <v>6</v>
      </c>
      <c r="Y2" s="3" t="s">
        <v>14</v>
      </c>
    </row>
    <row r="3" spans="1:25" ht="25.75" customHeight="1" x14ac:dyDescent="0.25">
      <c r="A3" s="3" t="s">
        <v>4</v>
      </c>
      <c r="B3" s="3" t="s">
        <v>50</v>
      </c>
      <c r="C3" s="3" t="s">
        <v>52</v>
      </c>
      <c r="D3" s="3" t="s">
        <v>53</v>
      </c>
      <c r="E3" s="3" t="s">
        <v>6</v>
      </c>
      <c r="F3" s="3" t="s">
        <v>6</v>
      </c>
      <c r="G3" s="3" t="s">
        <v>6</v>
      </c>
      <c r="H3" s="3" t="s">
        <v>251</v>
      </c>
      <c r="I3" s="3" t="s">
        <v>252</v>
      </c>
      <c r="J3" s="3" t="s">
        <v>253</v>
      </c>
      <c r="K3" s="3" t="s">
        <v>248</v>
      </c>
      <c r="L3" s="3" t="s">
        <v>6</v>
      </c>
      <c r="M3" s="3" t="s">
        <v>6</v>
      </c>
      <c r="N3" s="3" t="s">
        <v>19</v>
      </c>
      <c r="O3" s="3" t="s">
        <v>54</v>
      </c>
      <c r="P3" s="3" t="s">
        <v>254</v>
      </c>
      <c r="Q3" s="3" t="s">
        <v>58</v>
      </c>
      <c r="R3" s="3" t="s">
        <v>97</v>
      </c>
      <c r="S3" s="3" t="s">
        <v>255</v>
      </c>
      <c r="T3" s="3" t="s">
        <v>256</v>
      </c>
      <c r="U3" s="3" t="s">
        <v>6</v>
      </c>
      <c r="V3" s="3" t="s">
        <v>6</v>
      </c>
      <c r="W3" s="3" t="s">
        <v>6</v>
      </c>
      <c r="X3" s="3" t="s">
        <v>6</v>
      </c>
      <c r="Y3" s="3" t="s">
        <v>14</v>
      </c>
    </row>
    <row r="4" spans="1:25" ht="25.75" customHeight="1" x14ac:dyDescent="0.25">
      <c r="A4" s="3" t="s">
        <v>4</v>
      </c>
      <c r="B4" s="3" t="s">
        <v>50</v>
      </c>
      <c r="C4" s="3" t="s">
        <v>52</v>
      </c>
      <c r="D4" s="3" t="s">
        <v>55</v>
      </c>
      <c r="E4" s="3" t="s">
        <v>6</v>
      </c>
      <c r="F4" s="3" t="s">
        <v>6</v>
      </c>
      <c r="G4" s="3" t="s">
        <v>6</v>
      </c>
      <c r="H4" s="3" t="s">
        <v>57</v>
      </c>
      <c r="I4" s="3" t="s">
        <v>267</v>
      </c>
      <c r="J4" s="3" t="s">
        <v>268</v>
      </c>
      <c r="K4" s="3" t="s">
        <v>248</v>
      </c>
      <c r="L4" s="3" t="s">
        <v>6</v>
      </c>
      <c r="M4" s="3" t="s">
        <v>6</v>
      </c>
      <c r="N4" s="3" t="s">
        <v>19</v>
      </c>
      <c r="O4" s="3" t="s">
        <v>71</v>
      </c>
      <c r="P4" s="3" t="s">
        <v>269</v>
      </c>
      <c r="Q4" s="3" t="s">
        <v>270</v>
      </c>
      <c r="R4" s="3" t="s">
        <v>56</v>
      </c>
      <c r="S4" s="3" t="s">
        <v>271</v>
      </c>
      <c r="T4" s="3" t="s">
        <v>256</v>
      </c>
      <c r="U4" s="3" t="s">
        <v>6</v>
      </c>
      <c r="V4" s="3" t="s">
        <v>6</v>
      </c>
      <c r="W4" s="3" t="s">
        <v>6</v>
      </c>
      <c r="X4" s="3" t="s">
        <v>6</v>
      </c>
      <c r="Y4" s="3" t="s">
        <v>14</v>
      </c>
    </row>
    <row r="5" spans="1:25" ht="25.75" customHeight="1" x14ac:dyDescent="0.25">
      <c r="A5" s="3" t="s">
        <v>4</v>
      </c>
      <c r="B5" s="3" t="s">
        <v>50</v>
      </c>
      <c r="C5" s="3" t="s">
        <v>52</v>
      </c>
      <c r="D5" s="3" t="s">
        <v>61</v>
      </c>
      <c r="E5" s="3" t="s">
        <v>6</v>
      </c>
      <c r="F5" s="3" t="s">
        <v>6</v>
      </c>
      <c r="G5" s="3" t="s">
        <v>6</v>
      </c>
      <c r="H5" s="3" t="s">
        <v>63</v>
      </c>
      <c r="I5" s="3" t="s">
        <v>279</v>
      </c>
      <c r="J5" s="3" t="s">
        <v>280</v>
      </c>
      <c r="K5" s="3" t="s">
        <v>248</v>
      </c>
      <c r="L5" s="3" t="s">
        <v>6</v>
      </c>
      <c r="M5" s="3" t="s">
        <v>6</v>
      </c>
      <c r="N5" s="3" t="s">
        <v>19</v>
      </c>
      <c r="O5" s="3" t="s">
        <v>64</v>
      </c>
      <c r="P5" s="3" t="s">
        <v>125</v>
      </c>
      <c r="Q5" s="3" t="s">
        <v>111</v>
      </c>
      <c r="R5" s="3" t="s">
        <v>62</v>
      </c>
      <c r="S5" s="3" t="s">
        <v>195</v>
      </c>
      <c r="T5" s="3" t="s">
        <v>256</v>
      </c>
      <c r="U5" s="3" t="s">
        <v>6</v>
      </c>
      <c r="V5" s="3" t="s">
        <v>6</v>
      </c>
      <c r="W5" s="3" t="s">
        <v>6</v>
      </c>
      <c r="X5" s="3" t="s">
        <v>6</v>
      </c>
      <c r="Y5" s="3" t="s">
        <v>14</v>
      </c>
    </row>
    <row r="6" spans="1:25" ht="25.75" customHeight="1" x14ac:dyDescent="0.25">
      <c r="A6" s="3" t="s">
        <v>4</v>
      </c>
      <c r="B6" s="3" t="s">
        <v>50</v>
      </c>
      <c r="C6" s="3" t="s">
        <v>66</v>
      </c>
      <c r="D6" s="3" t="s">
        <v>68</v>
      </c>
      <c r="E6" s="3" t="s">
        <v>6</v>
      </c>
      <c r="F6" s="3" t="s">
        <v>6</v>
      </c>
      <c r="G6" s="3" t="s">
        <v>6</v>
      </c>
      <c r="H6" s="3" t="s">
        <v>73</v>
      </c>
      <c r="I6" s="3" t="s">
        <v>297</v>
      </c>
      <c r="J6" s="3" t="s">
        <v>298</v>
      </c>
      <c r="K6" s="3" t="s">
        <v>248</v>
      </c>
      <c r="L6" s="3" t="s">
        <v>6</v>
      </c>
      <c r="M6" s="3" t="s">
        <v>6</v>
      </c>
      <c r="N6" s="3" t="s">
        <v>19</v>
      </c>
      <c r="O6" s="3" t="s">
        <v>71</v>
      </c>
      <c r="P6" s="3" t="s">
        <v>296</v>
      </c>
      <c r="Q6" s="3" t="s">
        <v>299</v>
      </c>
      <c r="R6" s="3" t="s">
        <v>69</v>
      </c>
      <c r="S6" s="3" t="s">
        <v>255</v>
      </c>
      <c r="T6" s="3" t="s">
        <v>256</v>
      </c>
      <c r="U6" s="3" t="s">
        <v>6</v>
      </c>
      <c r="V6" s="3" t="s">
        <v>6</v>
      </c>
      <c r="W6" s="3" t="s">
        <v>6</v>
      </c>
      <c r="X6" s="3" t="s">
        <v>6</v>
      </c>
      <c r="Y6" s="3" t="s">
        <v>14</v>
      </c>
    </row>
    <row r="7" spans="1:25" ht="25.75" customHeight="1" x14ac:dyDescent="0.25">
      <c r="A7" s="3" t="s">
        <v>4</v>
      </c>
      <c r="B7" s="3" t="s">
        <v>50</v>
      </c>
      <c r="C7" s="3" t="s">
        <v>74</v>
      </c>
      <c r="D7" s="3" t="s">
        <v>77</v>
      </c>
      <c r="E7" s="3" t="s">
        <v>6</v>
      </c>
      <c r="F7" s="3" t="s">
        <v>6</v>
      </c>
      <c r="G7" s="3" t="s">
        <v>6</v>
      </c>
      <c r="H7" s="3" t="s">
        <v>79</v>
      </c>
      <c r="I7" s="3" t="s">
        <v>304</v>
      </c>
      <c r="J7" s="3" t="s">
        <v>305</v>
      </c>
      <c r="K7" s="3" t="s">
        <v>248</v>
      </c>
      <c r="L7" s="3" t="s">
        <v>6</v>
      </c>
      <c r="M7" s="3" t="s">
        <v>6</v>
      </c>
      <c r="N7" s="3" t="s">
        <v>19</v>
      </c>
      <c r="O7" s="3" t="s">
        <v>71</v>
      </c>
      <c r="P7" s="3" t="s">
        <v>306</v>
      </c>
      <c r="Q7" s="3" t="s">
        <v>130</v>
      </c>
      <c r="R7" s="3" t="s">
        <v>78</v>
      </c>
      <c r="S7" s="3" t="s">
        <v>255</v>
      </c>
      <c r="T7" s="3" t="s">
        <v>176</v>
      </c>
      <c r="U7" s="3" t="s">
        <v>6</v>
      </c>
      <c r="V7" s="3" t="s">
        <v>6</v>
      </c>
      <c r="W7" s="3" t="s">
        <v>6</v>
      </c>
      <c r="X7" s="3" t="s">
        <v>6</v>
      </c>
      <c r="Y7" s="3" t="s">
        <v>14</v>
      </c>
    </row>
    <row r="8" spans="1:25" ht="25.75" customHeight="1" x14ac:dyDescent="0.25">
      <c r="A8" s="3" t="s">
        <v>4</v>
      </c>
      <c r="B8" s="3" t="s">
        <v>50</v>
      </c>
      <c r="C8" s="3" t="s">
        <v>74</v>
      </c>
      <c r="D8" s="3" t="s">
        <v>83</v>
      </c>
      <c r="E8" s="3" t="s">
        <v>6</v>
      </c>
      <c r="F8" s="3" t="s">
        <v>6</v>
      </c>
      <c r="G8" s="3" t="s">
        <v>6</v>
      </c>
      <c r="H8" s="3" t="s">
        <v>85</v>
      </c>
      <c r="I8" s="3" t="s">
        <v>321</v>
      </c>
      <c r="J8" s="3" t="s">
        <v>322</v>
      </c>
      <c r="K8" s="3" t="s">
        <v>248</v>
      </c>
      <c r="L8" s="3" t="s">
        <v>6</v>
      </c>
      <c r="M8" s="3" t="s">
        <v>6</v>
      </c>
      <c r="N8" s="3" t="s">
        <v>19</v>
      </c>
      <c r="O8" s="3" t="s">
        <v>71</v>
      </c>
      <c r="P8" s="3" t="s">
        <v>323</v>
      </c>
      <c r="Q8" s="3" t="s">
        <v>324</v>
      </c>
      <c r="R8" s="3" t="s">
        <v>80</v>
      </c>
      <c r="S8" s="3" t="s">
        <v>255</v>
      </c>
      <c r="T8" s="3" t="s">
        <v>256</v>
      </c>
      <c r="U8" s="3" t="s">
        <v>6</v>
      </c>
      <c r="V8" s="3" t="s">
        <v>6</v>
      </c>
      <c r="W8" s="3" t="s">
        <v>6</v>
      </c>
      <c r="X8" s="3" t="s">
        <v>6</v>
      </c>
      <c r="Y8" s="3" t="s">
        <v>14</v>
      </c>
    </row>
    <row r="9" spans="1:25" ht="25.75" customHeight="1" x14ac:dyDescent="0.25">
      <c r="A9" s="3" t="s">
        <v>4</v>
      </c>
      <c r="B9" s="3" t="s">
        <v>50</v>
      </c>
      <c r="C9" s="3" t="s">
        <v>74</v>
      </c>
      <c r="D9" s="3" t="s">
        <v>96</v>
      </c>
      <c r="E9" s="3" t="s">
        <v>6</v>
      </c>
      <c r="F9" s="3" t="s">
        <v>6</v>
      </c>
      <c r="G9" s="3" t="s">
        <v>6</v>
      </c>
      <c r="H9" s="3" t="s">
        <v>363</v>
      </c>
      <c r="I9" s="3" t="s">
        <v>364</v>
      </c>
      <c r="J9" s="3" t="s">
        <v>365</v>
      </c>
      <c r="K9" s="3" t="s">
        <v>248</v>
      </c>
      <c r="L9" s="3" t="s">
        <v>6</v>
      </c>
      <c r="M9" s="3" t="s">
        <v>6</v>
      </c>
      <c r="N9" s="3" t="s">
        <v>19</v>
      </c>
      <c r="O9" s="3" t="s">
        <v>182</v>
      </c>
      <c r="P9" s="3" t="s">
        <v>366</v>
      </c>
      <c r="Q9" s="3" t="s">
        <v>367</v>
      </c>
      <c r="R9" s="3" t="s">
        <v>76</v>
      </c>
      <c r="S9" s="3" t="s">
        <v>368</v>
      </c>
      <c r="T9" s="3" t="s">
        <v>256</v>
      </c>
      <c r="U9" s="3" t="s">
        <v>6</v>
      </c>
      <c r="V9" s="3" t="s">
        <v>6</v>
      </c>
      <c r="W9" s="3" t="s">
        <v>6</v>
      </c>
      <c r="X9" s="3" t="s">
        <v>6</v>
      </c>
      <c r="Y9" s="3" t="s">
        <v>14</v>
      </c>
    </row>
    <row r="10" spans="1:25" ht="25.75" customHeight="1" x14ac:dyDescent="0.25">
      <c r="A10" s="3" t="s">
        <v>4</v>
      </c>
      <c r="B10" s="3" t="s">
        <v>103</v>
      </c>
      <c r="C10" s="3" t="s">
        <v>107</v>
      </c>
      <c r="D10" s="3" t="s">
        <v>108</v>
      </c>
      <c r="E10" s="3" t="s">
        <v>6</v>
      </c>
      <c r="F10" s="3" t="s">
        <v>6</v>
      </c>
      <c r="G10" s="3" t="s">
        <v>6</v>
      </c>
      <c r="H10" s="3" t="s">
        <v>110</v>
      </c>
      <c r="I10" s="3" t="s">
        <v>385</v>
      </c>
      <c r="J10" s="3" t="s">
        <v>386</v>
      </c>
      <c r="K10" s="3" t="s">
        <v>248</v>
      </c>
      <c r="L10" s="3" t="s">
        <v>6</v>
      </c>
      <c r="M10" s="3" t="s">
        <v>6</v>
      </c>
      <c r="N10" s="3" t="s">
        <v>19</v>
      </c>
      <c r="O10" s="3" t="s">
        <v>71</v>
      </c>
      <c r="P10" s="3" t="s">
        <v>11</v>
      </c>
      <c r="Q10" s="3" t="s">
        <v>270</v>
      </c>
      <c r="R10" s="3" t="s">
        <v>109</v>
      </c>
      <c r="S10" s="3" t="s">
        <v>255</v>
      </c>
      <c r="T10" s="3" t="s">
        <v>176</v>
      </c>
      <c r="U10" s="3" t="s">
        <v>6</v>
      </c>
      <c r="V10" s="3" t="s">
        <v>6</v>
      </c>
      <c r="W10" s="3" t="s">
        <v>6</v>
      </c>
      <c r="X10" s="3" t="s">
        <v>6</v>
      </c>
      <c r="Y10" s="3" t="s">
        <v>14</v>
      </c>
    </row>
    <row r="11" spans="1:25" ht="25.75" customHeight="1" x14ac:dyDescent="0.25">
      <c r="A11" s="3" t="s">
        <v>4</v>
      </c>
      <c r="B11" s="3" t="s">
        <v>103</v>
      </c>
      <c r="C11" s="3" t="s">
        <v>107</v>
      </c>
      <c r="D11" s="3" t="s">
        <v>108</v>
      </c>
      <c r="E11" s="3" t="s">
        <v>6</v>
      </c>
      <c r="F11" s="3" t="s">
        <v>6</v>
      </c>
      <c r="G11" s="3" t="s">
        <v>6</v>
      </c>
      <c r="H11" s="3" t="s">
        <v>110</v>
      </c>
      <c r="I11" s="3" t="s">
        <v>387</v>
      </c>
      <c r="J11" s="3" t="s">
        <v>388</v>
      </c>
      <c r="K11" s="3" t="s">
        <v>248</v>
      </c>
      <c r="L11" s="3" t="s">
        <v>6</v>
      </c>
      <c r="M11" s="3" t="s">
        <v>6</v>
      </c>
      <c r="N11" s="3" t="s">
        <v>19</v>
      </c>
      <c r="O11" s="3" t="s">
        <v>71</v>
      </c>
      <c r="P11" s="3" t="s">
        <v>11</v>
      </c>
      <c r="Q11" s="3" t="s">
        <v>36</v>
      </c>
      <c r="R11" s="3" t="s">
        <v>109</v>
      </c>
      <c r="S11" s="3" t="s">
        <v>255</v>
      </c>
      <c r="T11" s="3" t="s">
        <v>176</v>
      </c>
      <c r="U11" s="3" t="s">
        <v>6</v>
      </c>
      <c r="V11" s="3" t="s">
        <v>6</v>
      </c>
      <c r="W11" s="3" t="s">
        <v>6</v>
      </c>
      <c r="X11" s="3" t="s">
        <v>6</v>
      </c>
      <c r="Y11" s="3" t="s">
        <v>14</v>
      </c>
    </row>
    <row r="12" spans="1:25" ht="25.75" customHeight="1" x14ac:dyDescent="0.25">
      <c r="A12" s="3" t="s">
        <v>4</v>
      </c>
      <c r="B12" s="3" t="s">
        <v>103</v>
      </c>
      <c r="C12" s="3" t="s">
        <v>115</v>
      </c>
      <c r="D12" s="3" t="s">
        <v>123</v>
      </c>
      <c r="E12" s="3" t="s">
        <v>6</v>
      </c>
      <c r="F12" s="3" t="s">
        <v>6</v>
      </c>
      <c r="G12" s="3" t="s">
        <v>6</v>
      </c>
      <c r="H12" s="3" t="s">
        <v>124</v>
      </c>
      <c r="I12" s="3" t="s">
        <v>389</v>
      </c>
      <c r="J12" s="3" t="s">
        <v>390</v>
      </c>
      <c r="K12" s="3" t="s">
        <v>248</v>
      </c>
      <c r="L12" s="3" t="s">
        <v>6</v>
      </c>
      <c r="M12" s="3" t="s">
        <v>6</v>
      </c>
      <c r="N12" s="3" t="s">
        <v>19</v>
      </c>
      <c r="O12" s="3" t="s">
        <v>235</v>
      </c>
      <c r="P12" s="3" t="s">
        <v>391</v>
      </c>
      <c r="Q12" s="3" t="s">
        <v>111</v>
      </c>
      <c r="R12" s="3" t="s">
        <v>106</v>
      </c>
      <c r="S12" s="3" t="s">
        <v>212</v>
      </c>
      <c r="T12" s="3" t="s">
        <v>256</v>
      </c>
      <c r="U12" s="3" t="s">
        <v>6</v>
      </c>
      <c r="V12" s="3" t="s">
        <v>6</v>
      </c>
      <c r="W12" s="3" t="s">
        <v>6</v>
      </c>
      <c r="X12" s="3" t="s">
        <v>6</v>
      </c>
      <c r="Y12" s="3" t="s">
        <v>14</v>
      </c>
    </row>
    <row r="13" spans="1:25" ht="25.75" customHeight="1" x14ac:dyDescent="0.25">
      <c r="A13" s="3" t="s">
        <v>4</v>
      </c>
      <c r="B13" s="3" t="s">
        <v>103</v>
      </c>
      <c r="C13" s="3" t="s">
        <v>115</v>
      </c>
      <c r="D13" s="3" t="s">
        <v>126</v>
      </c>
      <c r="E13" s="3" t="s">
        <v>6</v>
      </c>
      <c r="F13" s="3" t="s">
        <v>6</v>
      </c>
      <c r="G13" s="3" t="s">
        <v>6</v>
      </c>
      <c r="H13" s="3" t="s">
        <v>392</v>
      </c>
      <c r="I13" s="3" t="s">
        <v>393</v>
      </c>
      <c r="J13" s="3" t="s">
        <v>394</v>
      </c>
      <c r="K13" s="3" t="s">
        <v>248</v>
      </c>
      <c r="L13" s="3" t="s">
        <v>6</v>
      </c>
      <c r="M13" s="3" t="s">
        <v>6</v>
      </c>
      <c r="N13" s="3" t="s">
        <v>19</v>
      </c>
      <c r="O13" s="3" t="s">
        <v>54</v>
      </c>
      <c r="P13" s="3" t="s">
        <v>395</v>
      </c>
      <c r="Q13" s="3" t="s">
        <v>396</v>
      </c>
      <c r="R13" s="3" t="s">
        <v>114</v>
      </c>
      <c r="S13" s="3" t="s">
        <v>195</v>
      </c>
      <c r="T13" s="3" t="s">
        <v>232</v>
      </c>
      <c r="U13" s="3" t="s">
        <v>6</v>
      </c>
      <c r="V13" s="3" t="s">
        <v>6</v>
      </c>
      <c r="W13" s="3" t="s">
        <v>6</v>
      </c>
      <c r="X13" s="3" t="s">
        <v>6</v>
      </c>
      <c r="Y13" s="3" t="s">
        <v>14</v>
      </c>
    </row>
    <row r="14" spans="1:25" ht="25.75" customHeight="1" x14ac:dyDescent="0.25">
      <c r="A14" s="3" t="s">
        <v>4</v>
      </c>
      <c r="B14" s="3" t="s">
        <v>131</v>
      </c>
      <c r="C14" s="3" t="s">
        <v>135</v>
      </c>
      <c r="D14" s="3" t="s">
        <v>137</v>
      </c>
      <c r="E14" s="3" t="s">
        <v>6</v>
      </c>
      <c r="F14" s="3" t="s">
        <v>6</v>
      </c>
      <c r="G14" s="3" t="s">
        <v>6</v>
      </c>
      <c r="H14" s="3" t="s">
        <v>440</v>
      </c>
      <c r="I14" s="3" t="s">
        <v>441</v>
      </c>
      <c r="J14" s="3" t="s">
        <v>442</v>
      </c>
      <c r="K14" s="3" t="s">
        <v>248</v>
      </c>
      <c r="L14" s="3" t="s">
        <v>6</v>
      </c>
      <c r="M14" s="3" t="s">
        <v>6</v>
      </c>
      <c r="N14" s="3" t="s">
        <v>19</v>
      </c>
      <c r="O14" s="3" t="s">
        <v>205</v>
      </c>
      <c r="P14" s="3" t="s">
        <v>443</v>
      </c>
      <c r="Q14" s="3" t="s">
        <v>444</v>
      </c>
      <c r="R14" s="3" t="s">
        <v>122</v>
      </c>
      <c r="S14" s="3" t="s">
        <v>195</v>
      </c>
      <c r="T14" s="3" t="s">
        <v>176</v>
      </c>
      <c r="U14" s="3" t="s">
        <v>6</v>
      </c>
      <c r="V14" s="3" t="s">
        <v>6</v>
      </c>
      <c r="W14" s="3" t="s">
        <v>6</v>
      </c>
      <c r="X14" s="3" t="s">
        <v>6</v>
      </c>
      <c r="Y14" s="3" t="s">
        <v>14</v>
      </c>
    </row>
    <row r="15" spans="1:25" ht="25.75" customHeight="1" x14ac:dyDescent="0.25">
      <c r="A15" s="3" t="s">
        <v>4</v>
      </c>
      <c r="B15" s="3" t="s">
        <v>131</v>
      </c>
      <c r="C15" s="3" t="s">
        <v>135</v>
      </c>
      <c r="D15" s="3" t="s">
        <v>138</v>
      </c>
      <c r="E15" s="3" t="s">
        <v>6</v>
      </c>
      <c r="F15" s="3" t="s">
        <v>6</v>
      </c>
      <c r="G15" s="3" t="s">
        <v>6</v>
      </c>
      <c r="H15" s="3" t="s">
        <v>445</v>
      </c>
      <c r="I15" s="3" t="s">
        <v>446</v>
      </c>
      <c r="J15" s="3" t="s">
        <v>447</v>
      </c>
      <c r="K15" s="3" t="s">
        <v>248</v>
      </c>
      <c r="L15" s="3" t="s">
        <v>6</v>
      </c>
      <c r="M15" s="3" t="s">
        <v>6</v>
      </c>
      <c r="N15" s="3" t="s">
        <v>19</v>
      </c>
      <c r="O15" s="3" t="s">
        <v>117</v>
      </c>
      <c r="P15" s="3" t="s">
        <v>39</v>
      </c>
      <c r="Q15" s="3" t="s">
        <v>31</v>
      </c>
      <c r="R15" s="3" t="s">
        <v>116</v>
      </c>
      <c r="S15" s="3" t="s">
        <v>212</v>
      </c>
      <c r="T15" s="3" t="s">
        <v>256</v>
      </c>
      <c r="U15" s="3" t="s">
        <v>6</v>
      </c>
      <c r="V15" s="3" t="s">
        <v>6</v>
      </c>
      <c r="W15" s="3" t="s">
        <v>448</v>
      </c>
      <c r="X15" s="3" t="s">
        <v>6</v>
      </c>
      <c r="Y15" s="3" t="s">
        <v>14</v>
      </c>
    </row>
    <row r="16" spans="1:25" ht="25.5" customHeight="1" x14ac:dyDescent="0.25">
      <c r="A16" s="3" t="s">
        <v>4</v>
      </c>
      <c r="B16" s="3" t="s">
        <v>131</v>
      </c>
      <c r="C16" s="3" t="s">
        <v>139</v>
      </c>
      <c r="D16" s="3" t="s">
        <v>141</v>
      </c>
      <c r="E16" s="3" t="s">
        <v>6</v>
      </c>
      <c r="F16" s="3" t="s">
        <v>6</v>
      </c>
      <c r="G16" s="3" t="s">
        <v>6</v>
      </c>
      <c r="H16" s="3" t="s">
        <v>449</v>
      </c>
      <c r="I16" s="3" t="s">
        <v>450</v>
      </c>
      <c r="J16" s="3" t="s">
        <v>451</v>
      </c>
      <c r="K16" s="3" t="s">
        <v>248</v>
      </c>
      <c r="L16" s="3" t="s">
        <v>6</v>
      </c>
      <c r="M16" s="3" t="s">
        <v>6</v>
      </c>
      <c r="N16" s="3" t="s">
        <v>19</v>
      </c>
      <c r="O16" s="3" t="s">
        <v>224</v>
      </c>
      <c r="P16" s="3" t="s">
        <v>452</v>
      </c>
      <c r="Q16" s="3" t="s">
        <v>453</v>
      </c>
      <c r="R16" s="3" t="s">
        <v>140</v>
      </c>
      <c r="S16" s="3" t="s">
        <v>195</v>
      </c>
      <c r="T16" s="3" t="s">
        <v>256</v>
      </c>
      <c r="U16" s="3" t="s">
        <v>6</v>
      </c>
      <c r="V16" s="3" t="s">
        <v>6</v>
      </c>
      <c r="W16" s="3" t="s">
        <v>6</v>
      </c>
      <c r="X16" s="3" t="s">
        <v>6</v>
      </c>
      <c r="Y16" s="3" t="s">
        <v>14</v>
      </c>
    </row>
  </sheetData>
  <autoFilter ref="A1:Y16" xr:uid="{00000000-0009-0000-0000-000001000000}"/>
  <sortState xmlns:xlrd2="http://schemas.microsoft.com/office/spreadsheetml/2017/richdata2" ref="A2:Y16">
    <sortCondition ref="K2:K16"/>
  </sortState>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94205-A421-4A7F-BF14-CF1C28B4EA53}">
  <dimension ref="A1:AB49"/>
  <sheetViews>
    <sheetView tabSelected="1" topLeftCell="G27" zoomScale="55" zoomScaleNormal="55" workbookViewId="0">
      <selection activeCell="L48" sqref="L48"/>
    </sheetView>
  </sheetViews>
  <sheetFormatPr defaultRowHeight="12.5" x14ac:dyDescent="0.25"/>
  <cols>
    <col min="1" max="28" width="25" customWidth="1"/>
  </cols>
  <sheetData>
    <row r="1" spans="1:28" ht="14.5" x14ac:dyDescent="0.25">
      <c r="A1" s="2" t="s">
        <v>0</v>
      </c>
      <c r="B1" s="2" t="s">
        <v>148</v>
      </c>
      <c r="C1" s="2" t="s">
        <v>149</v>
      </c>
      <c r="D1" s="2" t="s">
        <v>150</v>
      </c>
      <c r="E1" s="2" t="s">
        <v>1</v>
      </c>
      <c r="F1" s="2" t="s">
        <v>151</v>
      </c>
      <c r="G1" s="2" t="s">
        <v>2</v>
      </c>
      <c r="H1" s="2" t="s">
        <v>152</v>
      </c>
      <c r="I1" s="2" t="s">
        <v>153</v>
      </c>
      <c r="J1" s="2" t="s">
        <v>154</v>
      </c>
      <c r="K1" s="2" t="s">
        <v>3</v>
      </c>
      <c r="L1" s="5" t="s">
        <v>155</v>
      </c>
      <c r="M1" s="5" t="s">
        <v>156</v>
      </c>
      <c r="N1" s="5" t="s">
        <v>157</v>
      </c>
      <c r="O1" s="5"/>
      <c r="P1" s="5"/>
      <c r="Q1" s="5"/>
      <c r="R1" s="2" t="s">
        <v>158</v>
      </c>
      <c r="S1" s="2" t="s">
        <v>159</v>
      </c>
      <c r="T1" s="2" t="s">
        <v>160</v>
      </c>
      <c r="U1" s="2" t="s">
        <v>161</v>
      </c>
      <c r="V1" s="2" t="s">
        <v>162</v>
      </c>
      <c r="W1" s="2" t="s">
        <v>163</v>
      </c>
      <c r="X1" s="2" t="s">
        <v>164</v>
      </c>
      <c r="Y1" s="2" t="s">
        <v>165</v>
      </c>
      <c r="Z1" s="2" t="s">
        <v>166</v>
      </c>
      <c r="AA1" s="2" t="s">
        <v>167</v>
      </c>
      <c r="AB1" s="2" t="s">
        <v>168</v>
      </c>
    </row>
    <row r="2" spans="1:28" ht="25.75" customHeight="1" x14ac:dyDescent="0.25">
      <c r="A2" s="3" t="s">
        <v>4</v>
      </c>
      <c r="B2" s="3" t="s">
        <v>50</v>
      </c>
      <c r="C2" s="3" t="s">
        <v>74</v>
      </c>
      <c r="D2" s="3" t="s">
        <v>81</v>
      </c>
      <c r="E2" s="3" t="s">
        <v>6</v>
      </c>
      <c r="F2" s="3" t="s">
        <v>6</v>
      </c>
      <c r="G2" s="3" t="s">
        <v>6</v>
      </c>
      <c r="H2" s="3" t="s">
        <v>82</v>
      </c>
      <c r="I2" s="3" t="s">
        <v>312</v>
      </c>
      <c r="J2" s="3" t="s">
        <v>313</v>
      </c>
      <c r="K2" s="3" t="s">
        <v>314</v>
      </c>
      <c r="L2" s="7">
        <v>45</v>
      </c>
      <c r="M2" s="6">
        <v>4</v>
      </c>
      <c r="N2" s="6">
        <v>49</v>
      </c>
      <c r="O2" s="9"/>
      <c r="P2" s="9"/>
      <c r="Q2" s="9"/>
      <c r="R2" s="3" t="s">
        <v>42</v>
      </c>
      <c r="S2" s="3" t="s">
        <v>47</v>
      </c>
      <c r="T2" s="3" t="s">
        <v>47</v>
      </c>
      <c r="U2" s="3" t="s">
        <v>311</v>
      </c>
      <c r="V2" s="3" t="s">
        <v>195</v>
      </c>
      <c r="W2" s="3" t="s">
        <v>176</v>
      </c>
      <c r="X2" s="3" t="s">
        <v>6</v>
      </c>
      <c r="Y2" s="3" t="s">
        <v>42</v>
      </c>
      <c r="Z2" s="3" t="s">
        <v>6</v>
      </c>
      <c r="AA2" s="3" t="s">
        <v>6</v>
      </c>
      <c r="AB2" s="3" t="s">
        <v>14</v>
      </c>
    </row>
    <row r="3" spans="1:28" ht="25.75" customHeight="1" x14ac:dyDescent="0.25">
      <c r="A3" s="3" t="s">
        <v>4</v>
      </c>
      <c r="B3" s="3" t="s">
        <v>50</v>
      </c>
      <c r="C3" s="3" t="s">
        <v>74</v>
      </c>
      <c r="D3" s="3" t="s">
        <v>81</v>
      </c>
      <c r="E3" s="3" t="s">
        <v>6</v>
      </c>
      <c r="F3" s="3" t="s">
        <v>6</v>
      </c>
      <c r="G3" s="3" t="s">
        <v>6</v>
      </c>
      <c r="H3" s="3" t="s">
        <v>82</v>
      </c>
      <c r="I3" s="3" t="s">
        <v>315</v>
      </c>
      <c r="J3" s="3" t="s">
        <v>316</v>
      </c>
      <c r="K3" s="3" t="s">
        <v>314</v>
      </c>
      <c r="L3" s="7">
        <v>22</v>
      </c>
      <c r="M3" s="6">
        <v>7</v>
      </c>
      <c r="N3" s="6">
        <v>29</v>
      </c>
      <c r="O3" s="9"/>
      <c r="P3" s="9"/>
      <c r="Q3" s="9"/>
      <c r="R3" s="3" t="s">
        <v>42</v>
      </c>
      <c r="S3" s="3" t="s">
        <v>317</v>
      </c>
      <c r="T3" s="3" t="s">
        <v>317</v>
      </c>
      <c r="U3" s="3" t="s">
        <v>311</v>
      </c>
      <c r="V3" s="3" t="s">
        <v>195</v>
      </c>
      <c r="W3" s="3" t="s">
        <v>176</v>
      </c>
      <c r="X3" s="3" t="s">
        <v>6</v>
      </c>
      <c r="Y3" s="3" t="s">
        <v>42</v>
      </c>
      <c r="Z3" s="3" t="s">
        <v>6</v>
      </c>
      <c r="AA3" s="3" t="s">
        <v>6</v>
      </c>
      <c r="AB3" s="3" t="s">
        <v>14</v>
      </c>
    </row>
    <row r="4" spans="1:28" ht="25.75" customHeight="1" x14ac:dyDescent="0.25">
      <c r="A4" s="3" t="s">
        <v>4</v>
      </c>
      <c r="B4" s="3" t="s">
        <v>50</v>
      </c>
      <c r="C4" s="3" t="s">
        <v>74</v>
      </c>
      <c r="D4" s="3" t="s">
        <v>81</v>
      </c>
      <c r="E4" s="3" t="s">
        <v>6</v>
      </c>
      <c r="F4" s="3" t="s">
        <v>6</v>
      </c>
      <c r="G4" s="3" t="s">
        <v>6</v>
      </c>
      <c r="H4" s="3" t="s">
        <v>82</v>
      </c>
      <c r="I4" s="3" t="s">
        <v>318</v>
      </c>
      <c r="J4" s="3" t="s">
        <v>319</v>
      </c>
      <c r="K4" s="3" t="s">
        <v>314</v>
      </c>
      <c r="L4" s="6">
        <v>36</v>
      </c>
      <c r="M4" s="6">
        <v>8</v>
      </c>
      <c r="N4" s="6">
        <v>44</v>
      </c>
      <c r="O4" s="9"/>
      <c r="P4" s="9"/>
      <c r="Q4" s="9"/>
      <c r="R4" s="3" t="s">
        <v>42</v>
      </c>
      <c r="S4" s="3" t="s">
        <v>320</v>
      </c>
      <c r="T4" s="3" t="s">
        <v>320</v>
      </c>
      <c r="U4" s="3" t="s">
        <v>311</v>
      </c>
      <c r="V4" s="3" t="s">
        <v>195</v>
      </c>
      <c r="W4" s="3" t="s">
        <v>176</v>
      </c>
      <c r="X4" s="3" t="s">
        <v>6</v>
      </c>
      <c r="Y4" s="3" t="s">
        <v>42</v>
      </c>
      <c r="Z4" s="3" t="s">
        <v>6</v>
      </c>
      <c r="AA4" s="3" t="s">
        <v>6</v>
      </c>
      <c r="AB4" s="3" t="s">
        <v>14</v>
      </c>
    </row>
    <row r="5" spans="1:28" ht="25.75" customHeight="1" x14ac:dyDescent="0.25">
      <c r="A5" s="3" t="s">
        <v>4</v>
      </c>
      <c r="B5" s="3" t="s">
        <v>103</v>
      </c>
      <c r="C5" s="3" t="s">
        <v>127</v>
      </c>
      <c r="D5" s="3" t="s">
        <v>129</v>
      </c>
      <c r="E5" s="3" t="s">
        <v>6</v>
      </c>
      <c r="F5" s="3" t="s">
        <v>6</v>
      </c>
      <c r="G5" s="3" t="s">
        <v>6</v>
      </c>
      <c r="H5" s="3" t="s">
        <v>397</v>
      </c>
      <c r="I5" s="3" t="s">
        <v>398</v>
      </c>
      <c r="J5" s="3" t="s">
        <v>399</v>
      </c>
      <c r="K5" s="3" t="s">
        <v>400</v>
      </c>
      <c r="L5" s="6">
        <v>40</v>
      </c>
      <c r="M5" s="6">
        <v>40</v>
      </c>
      <c r="N5" s="6">
        <v>80</v>
      </c>
      <c r="O5" s="9"/>
      <c r="P5" s="9"/>
      <c r="Q5" s="9"/>
      <c r="R5" s="3" t="s">
        <v>64</v>
      </c>
      <c r="S5" s="3" t="s">
        <v>401</v>
      </c>
      <c r="T5" s="3" t="s">
        <v>120</v>
      </c>
      <c r="U5" s="3" t="s">
        <v>13</v>
      </c>
      <c r="V5" s="3" t="s">
        <v>212</v>
      </c>
      <c r="W5" s="3" t="s">
        <v>186</v>
      </c>
      <c r="X5" s="3" t="s">
        <v>402</v>
      </c>
      <c r="Y5" s="3" t="s">
        <v>64</v>
      </c>
      <c r="Z5" s="3" t="s">
        <v>6</v>
      </c>
      <c r="AA5" s="3" t="s">
        <v>6</v>
      </c>
      <c r="AB5" s="3" t="s">
        <v>14</v>
      </c>
    </row>
    <row r="6" spans="1:28" ht="25.75" customHeight="1" x14ac:dyDescent="0.25">
      <c r="A6" s="3" t="s">
        <v>4</v>
      </c>
      <c r="B6" s="3" t="s">
        <v>103</v>
      </c>
      <c r="C6" s="3" t="s">
        <v>127</v>
      </c>
      <c r="D6" s="3" t="s">
        <v>129</v>
      </c>
      <c r="E6" s="3" t="s">
        <v>6</v>
      </c>
      <c r="F6" s="3" t="s">
        <v>6</v>
      </c>
      <c r="G6" s="3" t="s">
        <v>6</v>
      </c>
      <c r="H6" s="3" t="s">
        <v>397</v>
      </c>
      <c r="I6" s="3" t="s">
        <v>403</v>
      </c>
      <c r="J6" s="3" t="s">
        <v>404</v>
      </c>
      <c r="K6" s="3" t="s">
        <v>400</v>
      </c>
      <c r="L6" s="6">
        <v>60</v>
      </c>
      <c r="M6" s="6">
        <v>60</v>
      </c>
      <c r="N6" s="6">
        <v>120</v>
      </c>
      <c r="O6" s="9"/>
      <c r="P6" s="9"/>
      <c r="Q6" s="9"/>
      <c r="R6" s="3" t="s">
        <v>64</v>
      </c>
      <c r="S6" s="3" t="s">
        <v>100</v>
      </c>
      <c r="T6" s="3" t="s">
        <v>119</v>
      </c>
      <c r="U6" s="3" t="s">
        <v>13</v>
      </c>
      <c r="V6" s="3" t="s">
        <v>212</v>
      </c>
      <c r="W6" s="3" t="s">
        <v>186</v>
      </c>
      <c r="X6" s="3" t="s">
        <v>402</v>
      </c>
      <c r="Y6" s="3" t="s">
        <v>64</v>
      </c>
      <c r="Z6" s="3" t="s">
        <v>6</v>
      </c>
      <c r="AA6" s="3" t="s">
        <v>6</v>
      </c>
      <c r="AB6" s="3" t="s">
        <v>14</v>
      </c>
    </row>
    <row r="7" spans="1:28" ht="25.75" customHeight="1" x14ac:dyDescent="0.25">
      <c r="A7" s="3" t="s">
        <v>4</v>
      </c>
      <c r="B7" s="3" t="s">
        <v>17</v>
      </c>
      <c r="C7" s="3" t="s">
        <v>28</v>
      </c>
      <c r="D7" s="3" t="s">
        <v>29</v>
      </c>
      <c r="E7" s="3" t="s">
        <v>6</v>
      </c>
      <c r="F7" s="3" t="s">
        <v>6</v>
      </c>
      <c r="G7" s="3" t="s">
        <v>6</v>
      </c>
      <c r="H7" s="3" t="s">
        <v>213</v>
      </c>
      <c r="I7" s="3" t="s">
        <v>221</v>
      </c>
      <c r="J7" s="3" t="s">
        <v>222</v>
      </c>
      <c r="K7" s="3" t="s">
        <v>223</v>
      </c>
      <c r="L7" s="6"/>
      <c r="M7" s="6" t="s">
        <v>6</v>
      </c>
      <c r="N7" s="6">
        <v>1</v>
      </c>
      <c r="O7" s="9"/>
      <c r="P7" s="9"/>
      <c r="Q7" s="9"/>
      <c r="R7" s="3" t="s">
        <v>224</v>
      </c>
      <c r="S7" s="3" t="s">
        <v>225</v>
      </c>
      <c r="T7" s="3" t="s">
        <v>226</v>
      </c>
      <c r="U7" s="3" t="s">
        <v>18</v>
      </c>
      <c r="V7" s="3" t="s">
        <v>212</v>
      </c>
      <c r="W7" s="3" t="s">
        <v>176</v>
      </c>
      <c r="X7" s="3" t="s">
        <v>6</v>
      </c>
      <c r="Y7" s="3" t="s">
        <v>6</v>
      </c>
      <c r="Z7" s="3" t="s">
        <v>6</v>
      </c>
      <c r="AA7" s="3" t="s">
        <v>6</v>
      </c>
      <c r="AB7" s="3" t="s">
        <v>14</v>
      </c>
    </row>
    <row r="8" spans="1:28" ht="25.75" customHeight="1" x14ac:dyDescent="0.25">
      <c r="A8" s="3" t="s">
        <v>4</v>
      </c>
      <c r="B8" s="3" t="s">
        <v>17</v>
      </c>
      <c r="C8" s="3" t="s">
        <v>22</v>
      </c>
      <c r="D8" s="3" t="s">
        <v>27</v>
      </c>
      <c r="E8" s="3" t="s">
        <v>6</v>
      </c>
      <c r="F8" s="3" t="s">
        <v>6</v>
      </c>
      <c r="G8" s="3" t="s">
        <v>6</v>
      </c>
      <c r="H8" s="3" t="s">
        <v>206</v>
      </c>
      <c r="I8" s="3" t="s">
        <v>207</v>
      </c>
      <c r="J8" s="3" t="s">
        <v>208</v>
      </c>
      <c r="K8" s="3" t="s">
        <v>209</v>
      </c>
      <c r="L8" s="6"/>
      <c r="M8" s="6" t="s">
        <v>6</v>
      </c>
      <c r="N8" s="6">
        <v>1</v>
      </c>
      <c r="O8" s="9"/>
      <c r="P8" s="9"/>
      <c r="Q8" s="9"/>
      <c r="R8" s="3" t="s">
        <v>210</v>
      </c>
      <c r="S8" s="3" t="s">
        <v>211</v>
      </c>
      <c r="T8" s="3" t="s">
        <v>128</v>
      </c>
      <c r="U8" s="3" t="s">
        <v>25</v>
      </c>
      <c r="V8" s="3" t="s">
        <v>212</v>
      </c>
      <c r="W8" s="3" t="s">
        <v>176</v>
      </c>
      <c r="X8" s="3" t="s">
        <v>6</v>
      </c>
      <c r="Y8" s="3" t="s">
        <v>6</v>
      </c>
      <c r="Z8" s="3" t="s">
        <v>6</v>
      </c>
      <c r="AA8" s="3" t="s">
        <v>6</v>
      </c>
      <c r="AB8" s="3" t="s">
        <v>14</v>
      </c>
    </row>
    <row r="9" spans="1:28" ht="25.75" customHeight="1" x14ac:dyDescent="0.25">
      <c r="A9" s="3" t="s">
        <v>4</v>
      </c>
      <c r="B9" s="3" t="s">
        <v>17</v>
      </c>
      <c r="C9" s="3" t="s">
        <v>28</v>
      </c>
      <c r="D9" s="3" t="s">
        <v>29</v>
      </c>
      <c r="E9" s="3" t="s">
        <v>6</v>
      </c>
      <c r="F9" s="3" t="s">
        <v>6</v>
      </c>
      <c r="G9" s="3" t="s">
        <v>6</v>
      </c>
      <c r="H9" s="3" t="s">
        <v>213</v>
      </c>
      <c r="I9" s="3" t="s">
        <v>214</v>
      </c>
      <c r="J9" s="3" t="s">
        <v>215</v>
      </c>
      <c r="K9" s="3" t="s">
        <v>209</v>
      </c>
      <c r="L9" s="6"/>
      <c r="M9" s="6" t="s">
        <v>6</v>
      </c>
      <c r="N9" s="6">
        <v>1</v>
      </c>
      <c r="O9" s="9"/>
      <c r="P9" s="9"/>
      <c r="Q9" s="9"/>
      <c r="R9" s="3" t="s">
        <v>64</v>
      </c>
      <c r="S9" s="3" t="s">
        <v>125</v>
      </c>
      <c r="T9" s="3" t="s">
        <v>36</v>
      </c>
      <c r="U9" s="3" t="s">
        <v>18</v>
      </c>
      <c r="V9" s="3" t="s">
        <v>212</v>
      </c>
      <c r="W9" s="3" t="s">
        <v>176</v>
      </c>
      <c r="X9" s="3" t="s">
        <v>6</v>
      </c>
      <c r="Y9" s="3" t="s">
        <v>6</v>
      </c>
      <c r="Z9" s="3" t="s">
        <v>6</v>
      </c>
      <c r="AA9" s="3" t="s">
        <v>6</v>
      </c>
      <c r="AB9" s="3" t="s">
        <v>14</v>
      </c>
    </row>
    <row r="10" spans="1:28" ht="25.75" customHeight="1" x14ac:dyDescent="0.25">
      <c r="A10" s="3" t="s">
        <v>4</v>
      </c>
      <c r="B10" s="3" t="s">
        <v>17</v>
      </c>
      <c r="C10" s="3" t="s">
        <v>28</v>
      </c>
      <c r="D10" s="3" t="s">
        <v>29</v>
      </c>
      <c r="E10" s="3" t="s">
        <v>6</v>
      </c>
      <c r="F10" s="3" t="s">
        <v>6</v>
      </c>
      <c r="G10" s="3" t="s">
        <v>6</v>
      </c>
      <c r="H10" s="3" t="s">
        <v>30</v>
      </c>
      <c r="I10" s="3" t="s">
        <v>227</v>
      </c>
      <c r="J10" s="3" t="s">
        <v>228</v>
      </c>
      <c r="K10" s="3" t="s">
        <v>209</v>
      </c>
      <c r="L10" s="6"/>
      <c r="M10" s="6" t="s">
        <v>6</v>
      </c>
      <c r="N10" s="6">
        <v>1</v>
      </c>
      <c r="O10" s="9"/>
      <c r="P10" s="9"/>
      <c r="Q10" s="9"/>
      <c r="R10" s="3" t="s">
        <v>229</v>
      </c>
      <c r="S10" s="3" t="s">
        <v>230</v>
      </c>
      <c r="T10" s="3" t="s">
        <v>36</v>
      </c>
      <c r="U10" s="3" t="s">
        <v>231</v>
      </c>
      <c r="V10" s="3" t="s">
        <v>212</v>
      </c>
      <c r="W10" s="3" t="s">
        <v>232</v>
      </c>
      <c r="X10" s="3" t="s">
        <v>6</v>
      </c>
      <c r="Y10" s="3" t="s">
        <v>6</v>
      </c>
      <c r="Z10" s="3" t="s">
        <v>6</v>
      </c>
      <c r="AA10" s="3" t="s">
        <v>6</v>
      </c>
      <c r="AB10" s="3" t="s">
        <v>14</v>
      </c>
    </row>
    <row r="11" spans="1:28" ht="25.75" customHeight="1" x14ac:dyDescent="0.25">
      <c r="A11" s="3" t="s">
        <v>4</v>
      </c>
      <c r="B11" s="3" t="s">
        <v>17</v>
      </c>
      <c r="C11" s="3" t="s">
        <v>28</v>
      </c>
      <c r="D11" s="3" t="s">
        <v>29</v>
      </c>
      <c r="E11" s="3" t="s">
        <v>6</v>
      </c>
      <c r="F11" s="3" t="s">
        <v>6</v>
      </c>
      <c r="G11" s="3" t="s">
        <v>6</v>
      </c>
      <c r="H11" s="3" t="s">
        <v>30</v>
      </c>
      <c r="I11" s="3" t="s">
        <v>233</v>
      </c>
      <c r="J11" s="3" t="s">
        <v>234</v>
      </c>
      <c r="K11" s="3" t="s">
        <v>209</v>
      </c>
      <c r="L11" s="6"/>
      <c r="M11" s="6" t="s">
        <v>6</v>
      </c>
      <c r="N11" s="6">
        <v>1</v>
      </c>
      <c r="O11" s="9"/>
      <c r="P11" s="9"/>
      <c r="Q11" s="9"/>
      <c r="R11" s="3" t="s">
        <v>235</v>
      </c>
      <c r="S11" s="3" t="s">
        <v>230</v>
      </c>
      <c r="T11" s="3" t="s">
        <v>36</v>
      </c>
      <c r="U11" s="3" t="s">
        <v>18</v>
      </c>
      <c r="V11" s="3" t="s">
        <v>212</v>
      </c>
      <c r="W11" s="3" t="s">
        <v>176</v>
      </c>
      <c r="X11" s="3" t="s">
        <v>6</v>
      </c>
      <c r="Y11" s="3" t="s">
        <v>6</v>
      </c>
      <c r="Z11" s="3" t="s">
        <v>6</v>
      </c>
      <c r="AA11" s="3" t="s">
        <v>6</v>
      </c>
      <c r="AB11" s="3" t="s">
        <v>14</v>
      </c>
    </row>
    <row r="12" spans="1:28" ht="25.75" customHeight="1" x14ac:dyDescent="0.25">
      <c r="A12" s="3" t="s">
        <v>4</v>
      </c>
      <c r="B12" s="3" t="s">
        <v>50</v>
      </c>
      <c r="C12" s="3" t="s">
        <v>52</v>
      </c>
      <c r="D12" s="3" t="s">
        <v>61</v>
      </c>
      <c r="E12" s="3" t="s">
        <v>6</v>
      </c>
      <c r="F12" s="3" t="s">
        <v>6</v>
      </c>
      <c r="G12" s="3" t="s">
        <v>6</v>
      </c>
      <c r="H12" s="3" t="s">
        <v>63</v>
      </c>
      <c r="I12" s="3" t="s">
        <v>285</v>
      </c>
      <c r="J12" s="3" t="s">
        <v>286</v>
      </c>
      <c r="K12" s="3" t="s">
        <v>209</v>
      </c>
      <c r="L12" s="6"/>
      <c r="M12" s="6" t="s">
        <v>6</v>
      </c>
      <c r="N12" s="6">
        <v>1</v>
      </c>
      <c r="O12" s="9"/>
      <c r="P12" s="9"/>
      <c r="Q12" s="9"/>
      <c r="R12" s="3" t="s">
        <v>64</v>
      </c>
      <c r="S12" s="3" t="s">
        <v>35</v>
      </c>
      <c r="T12" s="3" t="s">
        <v>38</v>
      </c>
      <c r="U12" s="3" t="s">
        <v>62</v>
      </c>
      <c r="V12" s="3" t="s">
        <v>195</v>
      </c>
      <c r="W12" s="3" t="s">
        <v>256</v>
      </c>
      <c r="X12" s="3" t="s">
        <v>6</v>
      </c>
      <c r="Y12" s="3" t="s">
        <v>6</v>
      </c>
      <c r="Z12" s="3" t="s">
        <v>6</v>
      </c>
      <c r="AA12" s="3" t="s">
        <v>6</v>
      </c>
      <c r="AB12" s="3" t="s">
        <v>14</v>
      </c>
    </row>
    <row r="13" spans="1:28" ht="25.75" customHeight="1" x14ac:dyDescent="0.25">
      <c r="A13" s="3" t="s">
        <v>4</v>
      </c>
      <c r="B13" s="3" t="s">
        <v>103</v>
      </c>
      <c r="C13" s="3" t="s">
        <v>104</v>
      </c>
      <c r="D13" s="3" t="s">
        <v>105</v>
      </c>
      <c r="E13" s="3" t="s">
        <v>6</v>
      </c>
      <c r="F13" s="3" t="s">
        <v>6</v>
      </c>
      <c r="G13" s="3" t="s">
        <v>6</v>
      </c>
      <c r="H13" s="3" t="s">
        <v>382</v>
      </c>
      <c r="I13" s="3" t="s">
        <v>383</v>
      </c>
      <c r="J13" s="3" t="s">
        <v>384</v>
      </c>
      <c r="K13" s="3" t="s">
        <v>209</v>
      </c>
      <c r="L13" s="6"/>
      <c r="M13" s="6" t="s">
        <v>6</v>
      </c>
      <c r="N13" s="6">
        <v>1</v>
      </c>
      <c r="O13" s="9"/>
      <c r="P13" s="9"/>
      <c r="Q13" s="9"/>
      <c r="R13" s="3" t="s">
        <v>117</v>
      </c>
      <c r="S13" s="3" t="s">
        <v>112</v>
      </c>
      <c r="T13" s="3" t="s">
        <v>58</v>
      </c>
      <c r="U13" s="3" t="s">
        <v>106</v>
      </c>
      <c r="V13" s="3" t="s">
        <v>212</v>
      </c>
      <c r="W13" s="3" t="s">
        <v>256</v>
      </c>
      <c r="X13" s="3" t="s">
        <v>6</v>
      </c>
      <c r="Y13" s="3" t="s">
        <v>6</v>
      </c>
      <c r="Z13" s="3" t="s">
        <v>6</v>
      </c>
      <c r="AA13" s="3" t="s">
        <v>6</v>
      </c>
      <c r="AB13" s="3" t="s">
        <v>14</v>
      </c>
    </row>
    <row r="14" spans="1:28" ht="25.75" customHeight="1" x14ac:dyDescent="0.25">
      <c r="A14" s="3" t="s">
        <v>4</v>
      </c>
      <c r="B14" s="3" t="s">
        <v>131</v>
      </c>
      <c r="C14" s="3" t="s">
        <v>133</v>
      </c>
      <c r="D14" s="3" t="s">
        <v>134</v>
      </c>
      <c r="E14" s="3" t="s">
        <v>6</v>
      </c>
      <c r="F14" s="3" t="s">
        <v>6</v>
      </c>
      <c r="G14" s="3" t="s">
        <v>6</v>
      </c>
      <c r="H14" s="3" t="s">
        <v>405</v>
      </c>
      <c r="I14" s="3" t="s">
        <v>428</v>
      </c>
      <c r="J14" s="3" t="s">
        <v>429</v>
      </c>
      <c r="K14" s="3" t="s">
        <v>430</v>
      </c>
      <c r="L14" s="6">
        <v>0</v>
      </c>
      <c r="M14" s="6">
        <v>0</v>
      </c>
      <c r="N14" s="6">
        <v>3000</v>
      </c>
      <c r="O14" s="9"/>
      <c r="P14" s="9"/>
      <c r="Q14" s="9"/>
      <c r="R14" s="3" t="s">
        <v>64</v>
      </c>
      <c r="S14" s="3" t="s">
        <v>431</v>
      </c>
      <c r="T14" s="3" t="s">
        <v>431</v>
      </c>
      <c r="U14" s="3" t="s">
        <v>132</v>
      </c>
      <c r="V14" s="3" t="s">
        <v>195</v>
      </c>
      <c r="W14" s="3" t="s">
        <v>176</v>
      </c>
      <c r="X14" s="3" t="s">
        <v>6</v>
      </c>
      <c r="Y14" s="3" t="s">
        <v>12</v>
      </c>
      <c r="Z14" s="3" t="s">
        <v>6</v>
      </c>
      <c r="AA14" s="3" t="s">
        <v>6</v>
      </c>
      <c r="AB14" s="3" t="s">
        <v>14</v>
      </c>
    </row>
    <row r="15" spans="1:28" ht="25.75" customHeight="1" x14ac:dyDescent="0.25">
      <c r="A15" s="3" t="s">
        <v>4</v>
      </c>
      <c r="B15" s="3" t="s">
        <v>131</v>
      </c>
      <c r="C15" s="3" t="s">
        <v>133</v>
      </c>
      <c r="D15" s="3" t="s">
        <v>134</v>
      </c>
      <c r="E15" s="3" t="s">
        <v>6</v>
      </c>
      <c r="F15" s="3" t="s">
        <v>6</v>
      </c>
      <c r="G15" s="3" t="s">
        <v>6</v>
      </c>
      <c r="H15" s="3" t="s">
        <v>405</v>
      </c>
      <c r="I15" s="3" t="s">
        <v>432</v>
      </c>
      <c r="J15" s="3" t="s">
        <v>433</v>
      </c>
      <c r="K15" s="3" t="s">
        <v>430</v>
      </c>
      <c r="L15" s="6">
        <v>0</v>
      </c>
      <c r="M15" s="6">
        <v>0</v>
      </c>
      <c r="N15" s="6">
        <v>700</v>
      </c>
      <c r="O15" s="9"/>
      <c r="P15" s="9"/>
      <c r="Q15" s="9"/>
      <c r="R15" s="3" t="s">
        <v>64</v>
      </c>
      <c r="S15" s="3" t="s">
        <v>434</v>
      </c>
      <c r="T15" s="3" t="s">
        <v>245</v>
      </c>
      <c r="U15" s="3" t="s">
        <v>132</v>
      </c>
      <c r="V15" s="3" t="s">
        <v>195</v>
      </c>
      <c r="W15" s="3" t="s">
        <v>176</v>
      </c>
      <c r="X15" s="3" t="s">
        <v>6</v>
      </c>
      <c r="Y15" s="3" t="s">
        <v>12</v>
      </c>
      <c r="Z15" s="3" t="s">
        <v>6</v>
      </c>
      <c r="AA15" s="3" t="s">
        <v>6</v>
      </c>
      <c r="AB15" s="3" t="s">
        <v>14</v>
      </c>
    </row>
    <row r="16" spans="1:28" ht="25.75" customHeight="1" x14ac:dyDescent="0.25">
      <c r="A16" s="3" t="s">
        <v>4</v>
      </c>
      <c r="B16" s="3" t="s">
        <v>17</v>
      </c>
      <c r="C16" s="3" t="s">
        <v>22</v>
      </c>
      <c r="D16" s="3" t="s">
        <v>24</v>
      </c>
      <c r="E16" s="3" t="s">
        <v>6</v>
      </c>
      <c r="F16" s="3" t="s">
        <v>6</v>
      </c>
      <c r="G16" s="3" t="s">
        <v>6</v>
      </c>
      <c r="H16" s="3" t="s">
        <v>190</v>
      </c>
      <c r="I16" s="3" t="s">
        <v>191</v>
      </c>
      <c r="J16" s="3" t="s">
        <v>192</v>
      </c>
      <c r="K16" s="3" t="s">
        <v>193</v>
      </c>
      <c r="L16" s="6">
        <v>16</v>
      </c>
      <c r="M16" s="6">
        <v>5</v>
      </c>
      <c r="N16" s="6">
        <v>21</v>
      </c>
      <c r="O16" s="9"/>
      <c r="P16" s="9"/>
      <c r="Q16" s="9"/>
      <c r="R16" s="3" t="s">
        <v>64</v>
      </c>
      <c r="S16" s="3" t="s">
        <v>194</v>
      </c>
      <c r="T16" s="3" t="s">
        <v>36</v>
      </c>
      <c r="U16" s="3" t="s">
        <v>23</v>
      </c>
      <c r="V16" s="3" t="s">
        <v>195</v>
      </c>
      <c r="W16" s="3" t="s">
        <v>176</v>
      </c>
      <c r="X16" s="3" t="s">
        <v>196</v>
      </c>
      <c r="Y16" s="3" t="s">
        <v>12</v>
      </c>
      <c r="Z16" s="3" t="s">
        <v>6</v>
      </c>
      <c r="AA16" s="3" t="s">
        <v>6</v>
      </c>
      <c r="AB16" s="3" t="s">
        <v>14</v>
      </c>
    </row>
    <row r="17" spans="1:28" ht="25.75" customHeight="1" x14ac:dyDescent="0.25">
      <c r="A17" s="3" t="s">
        <v>4</v>
      </c>
      <c r="B17" s="3" t="s">
        <v>50</v>
      </c>
      <c r="C17" s="3" t="s">
        <v>74</v>
      </c>
      <c r="D17" s="3" t="s">
        <v>81</v>
      </c>
      <c r="E17" s="3" t="s">
        <v>6</v>
      </c>
      <c r="F17" s="3" t="s">
        <v>6</v>
      </c>
      <c r="G17" s="3" t="s">
        <v>6</v>
      </c>
      <c r="H17" s="3" t="s">
        <v>82</v>
      </c>
      <c r="I17" s="3" t="s">
        <v>307</v>
      </c>
      <c r="J17" s="3" t="s">
        <v>308</v>
      </c>
      <c r="K17" s="3" t="s">
        <v>309</v>
      </c>
      <c r="L17" s="6">
        <v>26</v>
      </c>
      <c r="M17" s="6">
        <v>4</v>
      </c>
      <c r="N17" s="6">
        <v>30</v>
      </c>
      <c r="O17" s="9"/>
      <c r="P17" s="9"/>
      <c r="Q17" s="9"/>
      <c r="R17" s="3" t="s">
        <v>42</v>
      </c>
      <c r="S17" s="3" t="s">
        <v>310</v>
      </c>
      <c r="T17" s="3" t="s">
        <v>310</v>
      </c>
      <c r="U17" s="3" t="s">
        <v>311</v>
      </c>
      <c r="V17" s="3" t="s">
        <v>195</v>
      </c>
      <c r="W17" s="3" t="s">
        <v>176</v>
      </c>
      <c r="X17" s="3" t="s">
        <v>6</v>
      </c>
      <c r="Y17" s="3" t="s">
        <v>42</v>
      </c>
      <c r="Z17" s="3" t="s">
        <v>6</v>
      </c>
      <c r="AA17" s="3" t="s">
        <v>6</v>
      </c>
      <c r="AB17" s="3" t="s">
        <v>14</v>
      </c>
    </row>
    <row r="18" spans="1:28" ht="25.75" customHeight="1" x14ac:dyDescent="0.25">
      <c r="A18" s="3" t="s">
        <v>4</v>
      </c>
      <c r="B18" s="3" t="s">
        <v>5</v>
      </c>
      <c r="C18" s="3" t="s">
        <v>15</v>
      </c>
      <c r="D18" s="3" t="s">
        <v>16</v>
      </c>
      <c r="E18" s="3" t="s">
        <v>6</v>
      </c>
      <c r="F18" s="3" t="s">
        <v>6</v>
      </c>
      <c r="G18" s="3" t="s">
        <v>6</v>
      </c>
      <c r="H18" s="3" t="s">
        <v>178</v>
      </c>
      <c r="I18" s="3" t="s">
        <v>179</v>
      </c>
      <c r="J18" s="3" t="s">
        <v>180</v>
      </c>
      <c r="K18" s="3" t="s">
        <v>181</v>
      </c>
      <c r="L18" s="6">
        <v>250</v>
      </c>
      <c r="M18" s="6">
        <v>200</v>
      </c>
      <c r="N18" s="6">
        <v>450</v>
      </c>
      <c r="O18" s="9"/>
      <c r="P18" s="9"/>
      <c r="Q18" s="9"/>
      <c r="R18" s="3" t="s">
        <v>182</v>
      </c>
      <c r="S18" s="3" t="s">
        <v>183</v>
      </c>
      <c r="T18" s="3" t="s">
        <v>184</v>
      </c>
      <c r="U18" s="3" t="s">
        <v>9</v>
      </c>
      <c r="V18" s="3" t="s">
        <v>185</v>
      </c>
      <c r="W18" s="3" t="s">
        <v>186</v>
      </c>
      <c r="X18" s="3" t="s">
        <v>187</v>
      </c>
      <c r="Y18" s="3" t="s">
        <v>188</v>
      </c>
      <c r="Z18" s="3" t="s">
        <v>189</v>
      </c>
      <c r="AA18" s="3" t="s">
        <v>6</v>
      </c>
      <c r="AB18" s="3" t="s">
        <v>14</v>
      </c>
    </row>
    <row r="19" spans="1:28" ht="25.75" customHeight="1" x14ac:dyDescent="0.25">
      <c r="A19" s="3" t="s">
        <v>4</v>
      </c>
      <c r="B19" s="3" t="s">
        <v>17</v>
      </c>
      <c r="C19" s="3" t="s">
        <v>28</v>
      </c>
      <c r="D19" s="3" t="s">
        <v>29</v>
      </c>
      <c r="E19" s="3" t="s">
        <v>6</v>
      </c>
      <c r="F19" s="3" t="s">
        <v>6</v>
      </c>
      <c r="G19" s="3" t="s">
        <v>6</v>
      </c>
      <c r="H19" s="3" t="s">
        <v>30</v>
      </c>
      <c r="I19" s="3" t="s">
        <v>216</v>
      </c>
      <c r="J19" s="3" t="s">
        <v>217</v>
      </c>
      <c r="K19" s="3" t="s">
        <v>181</v>
      </c>
      <c r="L19" s="6">
        <v>7</v>
      </c>
      <c r="M19" s="6">
        <v>4</v>
      </c>
      <c r="N19" s="6">
        <v>11</v>
      </c>
      <c r="O19" s="9"/>
      <c r="P19" s="9"/>
      <c r="Q19" s="9"/>
      <c r="R19" s="3" t="s">
        <v>6</v>
      </c>
      <c r="S19" s="3" t="s">
        <v>218</v>
      </c>
      <c r="T19" s="3" t="s">
        <v>219</v>
      </c>
      <c r="U19" s="3" t="s">
        <v>13</v>
      </c>
      <c r="V19" s="3" t="s">
        <v>212</v>
      </c>
      <c r="W19" s="3" t="s">
        <v>176</v>
      </c>
      <c r="X19" s="3" t="s">
        <v>220</v>
      </c>
      <c r="Y19" s="3" t="s">
        <v>12</v>
      </c>
      <c r="Z19" s="3" t="s">
        <v>6</v>
      </c>
      <c r="AA19" s="3" t="s">
        <v>6</v>
      </c>
      <c r="AB19" s="3" t="s">
        <v>14</v>
      </c>
    </row>
    <row r="20" spans="1:28" ht="25.75" customHeight="1" x14ac:dyDescent="0.25">
      <c r="A20" s="3" t="s">
        <v>4</v>
      </c>
      <c r="B20" s="3" t="s">
        <v>50</v>
      </c>
      <c r="C20" s="3" t="s">
        <v>52</v>
      </c>
      <c r="D20" s="3" t="s">
        <v>61</v>
      </c>
      <c r="E20" s="3" t="s">
        <v>6</v>
      </c>
      <c r="F20" s="3" t="s">
        <v>6</v>
      </c>
      <c r="G20" s="3" t="s">
        <v>6</v>
      </c>
      <c r="H20" s="3" t="s">
        <v>63</v>
      </c>
      <c r="I20" s="3" t="s">
        <v>281</v>
      </c>
      <c r="J20" s="3" t="s">
        <v>282</v>
      </c>
      <c r="K20" s="3" t="s">
        <v>181</v>
      </c>
      <c r="L20" s="6">
        <v>120</v>
      </c>
      <c r="M20" s="6">
        <v>80</v>
      </c>
      <c r="N20" s="6">
        <v>200</v>
      </c>
      <c r="O20" s="9"/>
      <c r="P20" s="9"/>
      <c r="Q20" s="9"/>
      <c r="R20" s="3" t="s">
        <v>6</v>
      </c>
      <c r="S20" s="3" t="s">
        <v>283</v>
      </c>
      <c r="T20" s="3" t="s">
        <v>283</v>
      </c>
      <c r="U20" s="3" t="s">
        <v>62</v>
      </c>
      <c r="V20" s="3" t="s">
        <v>195</v>
      </c>
      <c r="W20" s="3" t="s">
        <v>256</v>
      </c>
      <c r="X20" s="3" t="s">
        <v>284</v>
      </c>
      <c r="Y20" s="3" t="s">
        <v>64</v>
      </c>
      <c r="Z20" s="3" t="s">
        <v>6</v>
      </c>
      <c r="AA20" s="3" t="s">
        <v>6</v>
      </c>
      <c r="AB20" s="3" t="s">
        <v>14</v>
      </c>
    </row>
    <row r="21" spans="1:28" ht="25.75" customHeight="1" x14ac:dyDescent="0.25">
      <c r="A21" s="3" t="s">
        <v>4</v>
      </c>
      <c r="B21" s="3" t="s">
        <v>50</v>
      </c>
      <c r="C21" s="3" t="s">
        <v>74</v>
      </c>
      <c r="D21" s="3" t="s">
        <v>89</v>
      </c>
      <c r="E21" s="3" t="s">
        <v>6</v>
      </c>
      <c r="F21" s="3" t="s">
        <v>6</v>
      </c>
      <c r="G21" s="3" t="s">
        <v>6</v>
      </c>
      <c r="H21" s="3" t="s">
        <v>91</v>
      </c>
      <c r="I21" s="3" t="s">
        <v>328</v>
      </c>
      <c r="J21" s="3" t="s">
        <v>329</v>
      </c>
      <c r="K21" s="3" t="s">
        <v>181</v>
      </c>
      <c r="L21" s="6">
        <v>20</v>
      </c>
      <c r="M21" s="6">
        <v>30</v>
      </c>
      <c r="N21" s="6">
        <v>50</v>
      </c>
      <c r="O21" s="9"/>
      <c r="P21" s="9"/>
      <c r="Q21" s="9"/>
      <c r="R21" s="3" t="s">
        <v>64</v>
      </c>
      <c r="S21" s="3" t="s">
        <v>87</v>
      </c>
      <c r="T21" s="3" t="s">
        <v>87</v>
      </c>
      <c r="U21" s="3" t="s">
        <v>75</v>
      </c>
      <c r="V21" s="3" t="s">
        <v>195</v>
      </c>
      <c r="W21" s="3" t="s">
        <v>232</v>
      </c>
      <c r="X21" s="3" t="s">
        <v>330</v>
      </c>
      <c r="Y21" s="3" t="s">
        <v>64</v>
      </c>
      <c r="Z21" s="3" t="s">
        <v>6</v>
      </c>
      <c r="AA21" s="3" t="s">
        <v>6</v>
      </c>
      <c r="AB21" s="3" t="s">
        <v>14</v>
      </c>
    </row>
    <row r="22" spans="1:28" ht="25.75" customHeight="1" x14ac:dyDescent="0.25">
      <c r="A22" s="3" t="s">
        <v>4</v>
      </c>
      <c r="B22" s="3" t="s">
        <v>50</v>
      </c>
      <c r="C22" s="3" t="s">
        <v>74</v>
      </c>
      <c r="D22" s="3" t="s">
        <v>89</v>
      </c>
      <c r="E22" s="3" t="s">
        <v>6</v>
      </c>
      <c r="F22" s="3" t="s">
        <v>6</v>
      </c>
      <c r="G22" s="3" t="s">
        <v>6</v>
      </c>
      <c r="H22" s="3" t="s">
        <v>91</v>
      </c>
      <c r="I22" s="3" t="s">
        <v>331</v>
      </c>
      <c r="J22" s="3" t="s">
        <v>332</v>
      </c>
      <c r="K22" s="3" t="s">
        <v>181</v>
      </c>
      <c r="L22" s="6">
        <v>30</v>
      </c>
      <c r="M22" s="6">
        <v>20</v>
      </c>
      <c r="N22" s="6">
        <v>50</v>
      </c>
      <c r="O22" s="9"/>
      <c r="P22" s="9"/>
      <c r="Q22" s="9"/>
      <c r="R22" s="3" t="s">
        <v>64</v>
      </c>
      <c r="S22" s="3" t="s">
        <v>333</v>
      </c>
      <c r="T22" s="3" t="s">
        <v>334</v>
      </c>
      <c r="U22" s="3" t="s">
        <v>75</v>
      </c>
      <c r="V22" s="3" t="s">
        <v>195</v>
      </c>
      <c r="W22" s="3" t="s">
        <v>232</v>
      </c>
      <c r="X22" s="3" t="s">
        <v>335</v>
      </c>
      <c r="Y22" s="3" t="s">
        <v>64</v>
      </c>
      <c r="Z22" s="3" t="s">
        <v>6</v>
      </c>
      <c r="AA22" s="3" t="s">
        <v>6</v>
      </c>
      <c r="AB22" s="3" t="s">
        <v>14</v>
      </c>
    </row>
    <row r="23" spans="1:28" ht="25.75" customHeight="1" x14ac:dyDescent="0.25">
      <c r="A23" s="3" t="s">
        <v>4</v>
      </c>
      <c r="B23" s="3" t="s">
        <v>50</v>
      </c>
      <c r="C23" s="3" t="s">
        <v>74</v>
      </c>
      <c r="D23" s="3" t="s">
        <v>98</v>
      </c>
      <c r="E23" s="3" t="s">
        <v>6</v>
      </c>
      <c r="F23" s="3" t="s">
        <v>6</v>
      </c>
      <c r="G23" s="3" t="s">
        <v>6</v>
      </c>
      <c r="H23" s="3" t="s">
        <v>369</v>
      </c>
      <c r="I23" s="3" t="s">
        <v>370</v>
      </c>
      <c r="J23" s="3" t="s">
        <v>371</v>
      </c>
      <c r="K23" s="3" t="s">
        <v>181</v>
      </c>
      <c r="L23" s="6">
        <v>6</v>
      </c>
      <c r="M23" s="6">
        <v>5</v>
      </c>
      <c r="N23" s="6">
        <v>11</v>
      </c>
      <c r="O23" s="9"/>
      <c r="P23" s="9"/>
      <c r="Q23" s="9"/>
      <c r="R23" s="3" t="s">
        <v>49</v>
      </c>
      <c r="S23" s="3" t="s">
        <v>372</v>
      </c>
      <c r="T23" s="3" t="s">
        <v>373</v>
      </c>
      <c r="U23" s="3" t="s">
        <v>99</v>
      </c>
      <c r="V23" s="3" t="s">
        <v>195</v>
      </c>
      <c r="W23" s="3" t="s">
        <v>176</v>
      </c>
      <c r="X23" s="3" t="s">
        <v>374</v>
      </c>
      <c r="Y23" s="3" t="s">
        <v>49</v>
      </c>
      <c r="Z23" s="3" t="s">
        <v>6</v>
      </c>
      <c r="AA23" s="3" t="s">
        <v>6</v>
      </c>
      <c r="AB23" s="3" t="s">
        <v>14</v>
      </c>
    </row>
    <row r="24" spans="1:28" ht="25.75" customHeight="1" x14ac:dyDescent="0.25">
      <c r="A24" s="3" t="s">
        <v>4</v>
      </c>
      <c r="B24" s="3" t="s">
        <v>50</v>
      </c>
      <c r="C24" s="3" t="s">
        <v>52</v>
      </c>
      <c r="D24" s="3" t="s">
        <v>59</v>
      </c>
      <c r="E24" s="3" t="s">
        <v>6</v>
      </c>
      <c r="F24" s="3" t="s">
        <v>6</v>
      </c>
      <c r="G24" s="3" t="s">
        <v>6</v>
      </c>
      <c r="H24" s="3" t="s">
        <v>272</v>
      </c>
      <c r="I24" s="3" t="s">
        <v>273</v>
      </c>
      <c r="J24" s="3" t="s">
        <v>274</v>
      </c>
      <c r="K24" s="3" t="s">
        <v>275</v>
      </c>
      <c r="L24" s="6">
        <v>3</v>
      </c>
      <c r="M24" s="6">
        <v>0</v>
      </c>
      <c r="N24" s="6">
        <v>3</v>
      </c>
      <c r="O24" s="9"/>
      <c r="P24" s="9"/>
      <c r="Q24" s="9"/>
      <c r="R24" s="3" t="s">
        <v>276</v>
      </c>
      <c r="S24" s="3" t="s">
        <v>277</v>
      </c>
      <c r="T24" s="3" t="s">
        <v>278</v>
      </c>
      <c r="U24" s="3" t="s">
        <v>60</v>
      </c>
      <c r="V24" s="3" t="s">
        <v>195</v>
      </c>
      <c r="W24" s="3" t="s">
        <v>176</v>
      </c>
      <c r="X24" s="3" t="s">
        <v>196</v>
      </c>
      <c r="Y24" s="3" t="s">
        <v>113</v>
      </c>
      <c r="Z24" s="3" t="s">
        <v>6</v>
      </c>
      <c r="AA24" s="3" t="s">
        <v>6</v>
      </c>
      <c r="AB24" s="3" t="s">
        <v>14</v>
      </c>
    </row>
    <row r="25" spans="1:28" ht="25.75" customHeight="1" x14ac:dyDescent="0.25">
      <c r="A25" s="3" t="s">
        <v>4</v>
      </c>
      <c r="B25" s="3" t="s">
        <v>50</v>
      </c>
      <c r="C25" s="3" t="s">
        <v>74</v>
      </c>
      <c r="D25" s="3" t="s">
        <v>102</v>
      </c>
      <c r="E25" s="3" t="s">
        <v>6</v>
      </c>
      <c r="F25" s="3" t="s">
        <v>6</v>
      </c>
      <c r="G25" s="3" t="s">
        <v>6</v>
      </c>
      <c r="H25" s="3" t="s">
        <v>378</v>
      </c>
      <c r="I25" s="3" t="s">
        <v>379</v>
      </c>
      <c r="J25" s="3" t="s">
        <v>380</v>
      </c>
      <c r="K25" s="3" t="s">
        <v>275</v>
      </c>
      <c r="L25" s="6">
        <v>0</v>
      </c>
      <c r="M25" s="6">
        <v>158</v>
      </c>
      <c r="N25" s="6">
        <v>158</v>
      </c>
      <c r="O25" s="9"/>
      <c r="P25" s="9"/>
      <c r="Q25" s="9"/>
      <c r="R25" s="3" t="s">
        <v>121</v>
      </c>
      <c r="S25" s="3" t="s">
        <v>194</v>
      </c>
      <c r="T25" s="3" t="s">
        <v>194</v>
      </c>
      <c r="U25" s="3" t="s">
        <v>86</v>
      </c>
      <c r="V25" s="3" t="s">
        <v>195</v>
      </c>
      <c r="W25" s="3" t="s">
        <v>176</v>
      </c>
      <c r="X25" s="3" t="s">
        <v>381</v>
      </c>
      <c r="Y25" s="3" t="s">
        <v>121</v>
      </c>
      <c r="Z25" s="3" t="s">
        <v>6</v>
      </c>
      <c r="AA25" s="3" t="s">
        <v>6</v>
      </c>
      <c r="AB25" s="3" t="s">
        <v>14</v>
      </c>
    </row>
    <row r="26" spans="1:28" ht="25.75" customHeight="1" x14ac:dyDescent="0.25">
      <c r="A26" s="3" t="s">
        <v>4</v>
      </c>
      <c r="B26" s="3" t="s">
        <v>131</v>
      </c>
      <c r="C26" s="3" t="s">
        <v>133</v>
      </c>
      <c r="D26" s="3" t="s">
        <v>134</v>
      </c>
      <c r="E26" s="3" t="s">
        <v>6</v>
      </c>
      <c r="F26" s="3" t="s">
        <v>6</v>
      </c>
      <c r="G26" s="3" t="s">
        <v>6</v>
      </c>
      <c r="H26" s="3" t="s">
        <v>405</v>
      </c>
      <c r="I26" s="3" t="s">
        <v>422</v>
      </c>
      <c r="J26" s="3" t="s">
        <v>423</v>
      </c>
      <c r="K26" s="3" t="s">
        <v>275</v>
      </c>
      <c r="L26" s="6">
        <v>48</v>
      </c>
      <c r="M26" s="6">
        <v>12</v>
      </c>
      <c r="N26" s="6">
        <v>60</v>
      </c>
      <c r="O26" s="9"/>
      <c r="P26" s="9"/>
      <c r="Q26" s="9"/>
      <c r="R26" s="3" t="s">
        <v>64</v>
      </c>
      <c r="S26" s="3" t="s">
        <v>21</v>
      </c>
      <c r="T26" s="3" t="s">
        <v>424</v>
      </c>
      <c r="U26" s="3" t="s">
        <v>132</v>
      </c>
      <c r="V26" s="3" t="s">
        <v>195</v>
      </c>
      <c r="W26" s="3" t="s">
        <v>176</v>
      </c>
      <c r="X26" s="3" t="s">
        <v>425</v>
      </c>
      <c r="Y26" s="3" t="s">
        <v>12</v>
      </c>
      <c r="Z26" s="3" t="s">
        <v>6</v>
      </c>
      <c r="AA26" s="3" t="s">
        <v>6</v>
      </c>
      <c r="AB26" s="3" t="s">
        <v>14</v>
      </c>
    </row>
    <row r="27" spans="1:28" ht="25.75" customHeight="1" x14ac:dyDescent="0.25">
      <c r="A27" s="3" t="s">
        <v>4</v>
      </c>
      <c r="B27" s="3" t="s">
        <v>143</v>
      </c>
      <c r="C27" s="3" t="s">
        <v>145</v>
      </c>
      <c r="D27" s="3" t="s">
        <v>146</v>
      </c>
      <c r="E27" s="3" t="s">
        <v>6</v>
      </c>
      <c r="F27" s="3" t="s">
        <v>6</v>
      </c>
      <c r="G27" s="3" t="s">
        <v>6</v>
      </c>
      <c r="H27" s="3" t="s">
        <v>454</v>
      </c>
      <c r="I27" s="3" t="s">
        <v>455</v>
      </c>
      <c r="J27" s="3" t="s">
        <v>456</v>
      </c>
      <c r="K27" s="3" t="s">
        <v>275</v>
      </c>
      <c r="L27" s="6">
        <v>0</v>
      </c>
      <c r="M27" s="6">
        <v>0</v>
      </c>
      <c r="N27" s="6">
        <v>0</v>
      </c>
      <c r="O27" s="9"/>
      <c r="P27" s="9"/>
      <c r="Q27" s="9"/>
      <c r="R27" s="3" t="s">
        <v>6</v>
      </c>
      <c r="S27" s="3" t="s">
        <v>457</v>
      </c>
      <c r="T27" s="3" t="s">
        <v>48</v>
      </c>
      <c r="U27" s="3" t="s">
        <v>458</v>
      </c>
      <c r="V27" s="3" t="s">
        <v>144</v>
      </c>
      <c r="W27" s="3" t="s">
        <v>256</v>
      </c>
      <c r="X27" s="3" t="s">
        <v>6</v>
      </c>
      <c r="Y27" s="3" t="s">
        <v>6</v>
      </c>
      <c r="Z27" s="3" t="s">
        <v>6</v>
      </c>
      <c r="AA27" s="3" t="s">
        <v>6</v>
      </c>
      <c r="AB27" s="3" t="s">
        <v>14</v>
      </c>
    </row>
    <row r="28" spans="1:28" ht="25.75" customHeight="1" x14ac:dyDescent="0.25">
      <c r="A28" s="3" t="s">
        <v>4</v>
      </c>
      <c r="B28" s="3" t="s">
        <v>17</v>
      </c>
      <c r="C28" s="3" t="s">
        <v>28</v>
      </c>
      <c r="D28" s="3" t="s">
        <v>33</v>
      </c>
      <c r="E28" s="3" t="s">
        <v>6</v>
      </c>
      <c r="F28" s="3" t="s">
        <v>6</v>
      </c>
      <c r="G28" s="3" t="s">
        <v>6</v>
      </c>
      <c r="H28" s="3" t="s">
        <v>34</v>
      </c>
      <c r="I28" s="3" t="s">
        <v>242</v>
      </c>
      <c r="J28" s="3" t="s">
        <v>243</v>
      </c>
      <c r="K28" s="3" t="s">
        <v>244</v>
      </c>
      <c r="L28" s="6">
        <v>6</v>
      </c>
      <c r="M28" s="6">
        <v>2</v>
      </c>
      <c r="N28" s="6">
        <v>8</v>
      </c>
      <c r="O28" s="9"/>
      <c r="P28" s="9"/>
      <c r="Q28" s="9"/>
      <c r="R28" s="3" t="s">
        <v>6</v>
      </c>
      <c r="S28" s="3" t="s">
        <v>245</v>
      </c>
      <c r="T28" s="3" t="s">
        <v>245</v>
      </c>
      <c r="U28" s="3" t="s">
        <v>37</v>
      </c>
      <c r="V28" s="3" t="s">
        <v>212</v>
      </c>
      <c r="W28" s="3" t="s">
        <v>176</v>
      </c>
      <c r="X28" s="3" t="s">
        <v>220</v>
      </c>
      <c r="Y28" s="3" t="s">
        <v>12</v>
      </c>
      <c r="Z28" s="3" t="s">
        <v>6</v>
      </c>
      <c r="AA28" s="3" t="s">
        <v>6</v>
      </c>
      <c r="AB28" s="3" t="s">
        <v>14</v>
      </c>
    </row>
    <row r="29" spans="1:28" ht="25.75" customHeight="1" x14ac:dyDescent="0.25">
      <c r="A29" s="3" t="s">
        <v>4</v>
      </c>
      <c r="B29" s="3" t="s">
        <v>50</v>
      </c>
      <c r="C29" s="3" t="s">
        <v>74</v>
      </c>
      <c r="D29" s="3" t="s">
        <v>89</v>
      </c>
      <c r="E29" s="3" t="s">
        <v>6</v>
      </c>
      <c r="F29" s="3" t="s">
        <v>6</v>
      </c>
      <c r="G29" s="3" t="s">
        <v>6</v>
      </c>
      <c r="H29" s="3" t="s">
        <v>336</v>
      </c>
      <c r="I29" s="3" t="s">
        <v>337</v>
      </c>
      <c r="J29" s="3" t="s">
        <v>338</v>
      </c>
      <c r="K29" s="3" t="s">
        <v>244</v>
      </c>
      <c r="L29" s="6">
        <v>12</v>
      </c>
      <c r="M29" s="6">
        <v>18</v>
      </c>
      <c r="N29" s="6">
        <v>30</v>
      </c>
      <c r="O29" s="9"/>
      <c r="P29" s="9"/>
      <c r="Q29" s="9"/>
      <c r="R29" s="3" t="s">
        <v>339</v>
      </c>
      <c r="S29" s="3" t="s">
        <v>340</v>
      </c>
      <c r="T29" s="3" t="s">
        <v>341</v>
      </c>
      <c r="U29" s="3" t="s">
        <v>67</v>
      </c>
      <c r="V29" s="3" t="s">
        <v>212</v>
      </c>
      <c r="W29" s="3" t="s">
        <v>176</v>
      </c>
      <c r="X29" s="3" t="s">
        <v>342</v>
      </c>
      <c r="Y29" s="3" t="s">
        <v>339</v>
      </c>
      <c r="Z29" s="3" t="s">
        <v>343</v>
      </c>
      <c r="AA29" s="3" t="s">
        <v>6</v>
      </c>
      <c r="AB29" s="3" t="s">
        <v>14</v>
      </c>
    </row>
    <row r="30" spans="1:28" ht="25.75" customHeight="1" x14ac:dyDescent="0.25">
      <c r="A30" s="3" t="s">
        <v>4</v>
      </c>
      <c r="B30" s="3" t="s">
        <v>50</v>
      </c>
      <c r="C30" s="3" t="s">
        <v>74</v>
      </c>
      <c r="D30" s="3" t="s">
        <v>89</v>
      </c>
      <c r="E30" s="3" t="s">
        <v>6</v>
      </c>
      <c r="F30" s="3" t="s">
        <v>6</v>
      </c>
      <c r="G30" s="3" t="s">
        <v>6</v>
      </c>
      <c r="H30" s="3" t="s">
        <v>90</v>
      </c>
      <c r="I30" s="3" t="s">
        <v>344</v>
      </c>
      <c r="J30" s="3" t="s">
        <v>345</v>
      </c>
      <c r="K30" s="3" t="s">
        <v>244</v>
      </c>
      <c r="L30" s="6">
        <v>30</v>
      </c>
      <c r="M30" s="6">
        <v>10</v>
      </c>
      <c r="N30" s="6">
        <v>40</v>
      </c>
      <c r="O30" s="9"/>
      <c r="P30" s="9"/>
      <c r="Q30" s="9"/>
      <c r="R30" s="3" t="s">
        <v>54</v>
      </c>
      <c r="S30" s="3" t="s">
        <v>346</v>
      </c>
      <c r="T30" s="3" t="s">
        <v>347</v>
      </c>
      <c r="U30" s="3" t="s">
        <v>67</v>
      </c>
      <c r="V30" s="3" t="s">
        <v>212</v>
      </c>
      <c r="W30" s="3" t="s">
        <v>176</v>
      </c>
      <c r="X30" s="3" t="s">
        <v>348</v>
      </c>
      <c r="Y30" s="3" t="s">
        <v>54</v>
      </c>
      <c r="Z30" s="3" t="s">
        <v>343</v>
      </c>
      <c r="AA30" s="3" t="s">
        <v>6</v>
      </c>
      <c r="AB30" s="3" t="s">
        <v>14</v>
      </c>
    </row>
    <row r="31" spans="1:28" ht="25.75" customHeight="1" x14ac:dyDescent="0.25">
      <c r="A31" s="3" t="s">
        <v>4</v>
      </c>
      <c r="B31" s="3" t="s">
        <v>50</v>
      </c>
      <c r="C31" s="3" t="s">
        <v>74</v>
      </c>
      <c r="D31" s="3" t="s">
        <v>93</v>
      </c>
      <c r="E31" s="3" t="s">
        <v>6</v>
      </c>
      <c r="F31" s="3" t="s">
        <v>6</v>
      </c>
      <c r="G31" s="3" t="s">
        <v>6</v>
      </c>
      <c r="H31" s="3" t="s">
        <v>352</v>
      </c>
      <c r="I31" s="3" t="s">
        <v>353</v>
      </c>
      <c r="J31" s="3" t="s">
        <v>354</v>
      </c>
      <c r="K31" s="3" t="s">
        <v>244</v>
      </c>
      <c r="L31" s="6">
        <v>10</v>
      </c>
      <c r="M31" s="6">
        <v>10</v>
      </c>
      <c r="N31" s="6">
        <v>20</v>
      </c>
      <c r="O31" s="9"/>
      <c r="P31" s="9"/>
      <c r="Q31" s="9"/>
      <c r="R31" s="3" t="s">
        <v>46</v>
      </c>
      <c r="S31" s="3" t="s">
        <v>355</v>
      </c>
      <c r="T31" s="3" t="s">
        <v>356</v>
      </c>
      <c r="U31" s="3" t="s">
        <v>51</v>
      </c>
      <c r="V31" s="3" t="s">
        <v>250</v>
      </c>
      <c r="W31" s="3" t="s">
        <v>256</v>
      </c>
      <c r="X31" s="3" t="s">
        <v>357</v>
      </c>
      <c r="Y31" s="3" t="s">
        <v>358</v>
      </c>
      <c r="Z31" s="3" t="s">
        <v>6</v>
      </c>
      <c r="AA31" s="3" t="s">
        <v>6</v>
      </c>
      <c r="AB31" s="3" t="s">
        <v>14</v>
      </c>
    </row>
    <row r="32" spans="1:28" ht="25.75" customHeight="1" x14ac:dyDescent="0.25">
      <c r="A32" s="3" t="s">
        <v>4</v>
      </c>
      <c r="B32" s="3" t="s">
        <v>131</v>
      </c>
      <c r="C32" s="3" t="s">
        <v>133</v>
      </c>
      <c r="D32" s="3" t="s">
        <v>134</v>
      </c>
      <c r="E32" s="3" t="s">
        <v>6</v>
      </c>
      <c r="F32" s="3" t="s">
        <v>6</v>
      </c>
      <c r="G32" s="3" t="s">
        <v>6</v>
      </c>
      <c r="H32" s="3" t="s">
        <v>405</v>
      </c>
      <c r="I32" s="3" t="s">
        <v>406</v>
      </c>
      <c r="J32" s="3" t="s">
        <v>407</v>
      </c>
      <c r="K32" s="3" t="s">
        <v>244</v>
      </c>
      <c r="L32" s="6">
        <v>50</v>
      </c>
      <c r="M32" s="6">
        <v>30</v>
      </c>
      <c r="N32" s="6">
        <v>80</v>
      </c>
      <c r="O32" s="9"/>
      <c r="P32" s="9"/>
      <c r="Q32" s="9"/>
      <c r="R32" s="3" t="s">
        <v>64</v>
      </c>
      <c r="S32" s="3" t="s">
        <v>408</v>
      </c>
      <c r="T32" s="3" t="s">
        <v>142</v>
      </c>
      <c r="U32" s="3" t="s">
        <v>132</v>
      </c>
      <c r="V32" s="3" t="s">
        <v>195</v>
      </c>
      <c r="W32" s="3" t="s">
        <v>176</v>
      </c>
      <c r="X32" s="3" t="s">
        <v>409</v>
      </c>
      <c r="Y32" s="3" t="s">
        <v>410</v>
      </c>
      <c r="Z32" s="3" t="s">
        <v>6</v>
      </c>
      <c r="AA32" s="3" t="s">
        <v>6</v>
      </c>
      <c r="AB32" s="3" t="s">
        <v>14</v>
      </c>
    </row>
    <row r="33" spans="1:28" ht="25.75" customHeight="1" x14ac:dyDescent="0.25">
      <c r="A33" s="3" t="s">
        <v>4</v>
      </c>
      <c r="B33" s="3" t="s">
        <v>131</v>
      </c>
      <c r="C33" s="3" t="s">
        <v>133</v>
      </c>
      <c r="D33" s="3" t="s">
        <v>134</v>
      </c>
      <c r="E33" s="3" t="s">
        <v>6</v>
      </c>
      <c r="F33" s="3" t="s">
        <v>6</v>
      </c>
      <c r="G33" s="3" t="s">
        <v>6</v>
      </c>
      <c r="H33" s="3" t="s">
        <v>405</v>
      </c>
      <c r="I33" s="3" t="s">
        <v>411</v>
      </c>
      <c r="J33" s="3" t="s">
        <v>412</v>
      </c>
      <c r="K33" s="3" t="s">
        <v>244</v>
      </c>
      <c r="L33" s="6">
        <v>28</v>
      </c>
      <c r="M33" s="6">
        <v>16</v>
      </c>
      <c r="N33" s="6">
        <v>44</v>
      </c>
      <c r="O33" s="9"/>
      <c r="P33" s="9"/>
      <c r="Q33" s="9"/>
      <c r="R33" s="3" t="s">
        <v>64</v>
      </c>
      <c r="S33" s="3" t="s">
        <v>413</v>
      </c>
      <c r="T33" s="3" t="s">
        <v>147</v>
      </c>
      <c r="U33" s="3" t="s">
        <v>132</v>
      </c>
      <c r="V33" s="3" t="s">
        <v>195</v>
      </c>
      <c r="W33" s="3" t="s">
        <v>176</v>
      </c>
      <c r="X33" s="3" t="s">
        <v>414</v>
      </c>
      <c r="Y33" s="3" t="s">
        <v>415</v>
      </c>
      <c r="Z33" s="3" t="s">
        <v>6</v>
      </c>
      <c r="AA33" s="3" t="s">
        <v>6</v>
      </c>
      <c r="AB33" s="3" t="s">
        <v>14</v>
      </c>
    </row>
    <row r="34" spans="1:28" ht="25.75" customHeight="1" x14ac:dyDescent="0.25">
      <c r="A34" s="3" t="s">
        <v>4</v>
      </c>
      <c r="B34" s="3" t="s">
        <v>131</v>
      </c>
      <c r="C34" s="3" t="s">
        <v>133</v>
      </c>
      <c r="D34" s="3" t="s">
        <v>134</v>
      </c>
      <c r="E34" s="3" t="s">
        <v>6</v>
      </c>
      <c r="F34" s="3" t="s">
        <v>6</v>
      </c>
      <c r="G34" s="3" t="s">
        <v>6</v>
      </c>
      <c r="H34" s="3" t="s">
        <v>405</v>
      </c>
      <c r="I34" s="3" t="s">
        <v>416</v>
      </c>
      <c r="J34" s="3" t="s">
        <v>417</v>
      </c>
      <c r="K34" s="3" t="s">
        <v>244</v>
      </c>
      <c r="L34" s="6">
        <v>20</v>
      </c>
      <c r="M34" s="6">
        <v>20</v>
      </c>
      <c r="N34" s="6">
        <v>40</v>
      </c>
      <c r="O34" s="9"/>
      <c r="P34" s="9"/>
      <c r="Q34" s="9"/>
      <c r="R34" s="3" t="s">
        <v>64</v>
      </c>
      <c r="S34" s="3" t="s">
        <v>418</v>
      </c>
      <c r="T34" s="3" t="s">
        <v>419</v>
      </c>
      <c r="U34" s="3" t="s">
        <v>132</v>
      </c>
      <c r="V34" s="3" t="s">
        <v>195</v>
      </c>
      <c r="W34" s="3" t="s">
        <v>256</v>
      </c>
      <c r="X34" s="3" t="s">
        <v>420</v>
      </c>
      <c r="Y34" s="3" t="s">
        <v>421</v>
      </c>
      <c r="Z34" s="3" t="s">
        <v>6</v>
      </c>
      <c r="AA34" s="3" t="s">
        <v>6</v>
      </c>
      <c r="AB34" s="3" t="s">
        <v>14</v>
      </c>
    </row>
    <row r="35" spans="1:28" ht="25.75" customHeight="1" x14ac:dyDescent="0.25">
      <c r="A35" s="3" t="s">
        <v>4</v>
      </c>
      <c r="B35" s="3" t="s">
        <v>131</v>
      </c>
      <c r="C35" s="3" t="s">
        <v>133</v>
      </c>
      <c r="D35" s="3" t="s">
        <v>134</v>
      </c>
      <c r="E35" s="3" t="s">
        <v>6</v>
      </c>
      <c r="F35" s="3" t="s">
        <v>6</v>
      </c>
      <c r="G35" s="3" t="s">
        <v>6</v>
      </c>
      <c r="H35" s="3" t="s">
        <v>405</v>
      </c>
      <c r="I35" s="3" t="s">
        <v>426</v>
      </c>
      <c r="J35" s="3" t="s">
        <v>427</v>
      </c>
      <c r="K35" s="3" t="s">
        <v>244</v>
      </c>
      <c r="L35" s="6">
        <v>26</v>
      </c>
      <c r="M35" s="6">
        <v>24</v>
      </c>
      <c r="N35" s="6">
        <v>50</v>
      </c>
      <c r="O35" s="9"/>
      <c r="P35" s="9"/>
      <c r="Q35" s="9"/>
      <c r="R35" s="3" t="s">
        <v>64</v>
      </c>
      <c r="S35" s="3" t="s">
        <v>128</v>
      </c>
      <c r="T35" s="3" t="s">
        <v>118</v>
      </c>
      <c r="U35" s="3" t="s">
        <v>132</v>
      </c>
      <c r="V35" s="3" t="s">
        <v>195</v>
      </c>
      <c r="W35" s="3" t="s">
        <v>176</v>
      </c>
      <c r="X35" s="3" t="s">
        <v>6</v>
      </c>
      <c r="Y35" s="3" t="s">
        <v>12</v>
      </c>
      <c r="Z35" s="3" t="s">
        <v>6</v>
      </c>
      <c r="AA35" s="3" t="s">
        <v>6</v>
      </c>
      <c r="AB35" s="3" t="s">
        <v>14</v>
      </c>
    </row>
    <row r="36" spans="1:28" ht="25.75" customHeight="1" x14ac:dyDescent="0.25">
      <c r="A36" s="3" t="s">
        <v>4</v>
      </c>
      <c r="B36" s="3" t="s">
        <v>17</v>
      </c>
      <c r="C36" s="3" t="s">
        <v>28</v>
      </c>
      <c r="D36" s="3" t="s">
        <v>29</v>
      </c>
      <c r="E36" s="3" t="s">
        <v>6</v>
      </c>
      <c r="F36" s="3" t="s">
        <v>6</v>
      </c>
      <c r="G36" s="3" t="s">
        <v>6</v>
      </c>
      <c r="H36" s="3" t="s">
        <v>213</v>
      </c>
      <c r="I36" s="3" t="s">
        <v>236</v>
      </c>
      <c r="J36" s="3" t="s">
        <v>237</v>
      </c>
      <c r="K36" s="3" t="s">
        <v>238</v>
      </c>
      <c r="L36" s="6">
        <v>1</v>
      </c>
      <c r="M36" s="6">
        <v>1</v>
      </c>
      <c r="N36" s="6">
        <v>2</v>
      </c>
      <c r="O36" s="9"/>
      <c r="P36" s="9"/>
      <c r="Q36" s="9"/>
      <c r="R36" s="3" t="s">
        <v>6</v>
      </c>
      <c r="S36" s="3" t="s">
        <v>239</v>
      </c>
      <c r="T36" s="3" t="s">
        <v>239</v>
      </c>
      <c r="U36" s="3" t="s">
        <v>240</v>
      </c>
      <c r="V36" s="3" t="s">
        <v>175</v>
      </c>
      <c r="W36" s="3" t="s">
        <v>176</v>
      </c>
      <c r="X36" s="3" t="s">
        <v>241</v>
      </c>
      <c r="Y36" s="3" t="s">
        <v>12</v>
      </c>
      <c r="Z36" s="3" t="s">
        <v>6</v>
      </c>
      <c r="AA36" s="3" t="s">
        <v>6</v>
      </c>
      <c r="AB36" s="3" t="s">
        <v>14</v>
      </c>
    </row>
    <row r="37" spans="1:28" ht="25.75" customHeight="1" x14ac:dyDescent="0.25">
      <c r="A37" s="3" t="s">
        <v>4</v>
      </c>
      <c r="B37" s="3" t="s">
        <v>5</v>
      </c>
      <c r="C37" s="3" t="s">
        <v>7</v>
      </c>
      <c r="D37" s="3" t="s">
        <v>8</v>
      </c>
      <c r="E37" s="3" t="s">
        <v>6</v>
      </c>
      <c r="F37" s="3" t="s">
        <v>6</v>
      </c>
      <c r="G37" s="3" t="s">
        <v>6</v>
      </c>
      <c r="H37" s="3" t="s">
        <v>10</v>
      </c>
      <c r="I37" s="3" t="s">
        <v>169</v>
      </c>
      <c r="J37" s="3" t="s">
        <v>170</v>
      </c>
      <c r="K37" s="3" t="s">
        <v>171</v>
      </c>
      <c r="L37" s="6">
        <v>1</v>
      </c>
      <c r="M37" s="6">
        <v>1</v>
      </c>
      <c r="N37" s="6">
        <v>2</v>
      </c>
      <c r="O37" s="9"/>
      <c r="P37" s="9"/>
      <c r="Q37" s="9"/>
      <c r="R37" s="3" t="s">
        <v>6</v>
      </c>
      <c r="S37" s="3" t="s">
        <v>172</v>
      </c>
      <c r="T37" s="3" t="s">
        <v>173</v>
      </c>
      <c r="U37" s="3" t="s">
        <v>174</v>
      </c>
      <c r="V37" s="3" t="s">
        <v>175</v>
      </c>
      <c r="W37" s="3" t="s">
        <v>176</v>
      </c>
      <c r="X37" s="3" t="s">
        <v>177</v>
      </c>
      <c r="Y37" s="3" t="s">
        <v>12</v>
      </c>
      <c r="Z37" s="3" t="s">
        <v>6</v>
      </c>
      <c r="AA37" s="3" t="s">
        <v>6</v>
      </c>
      <c r="AB37" s="3" t="s">
        <v>14</v>
      </c>
    </row>
    <row r="38" spans="1:28" ht="25.75" customHeight="1" x14ac:dyDescent="0.25">
      <c r="A38" s="3" t="s">
        <v>4</v>
      </c>
      <c r="B38" s="3" t="s">
        <v>50</v>
      </c>
      <c r="C38" s="3" t="s">
        <v>52</v>
      </c>
      <c r="D38" s="3" t="s">
        <v>65</v>
      </c>
      <c r="E38" s="3" t="s">
        <v>6</v>
      </c>
      <c r="F38" s="3" t="s">
        <v>6</v>
      </c>
      <c r="G38" s="3" t="s">
        <v>6</v>
      </c>
      <c r="H38" s="3" t="s">
        <v>287</v>
      </c>
      <c r="I38" s="3" t="s">
        <v>288</v>
      </c>
      <c r="J38" s="3" t="s">
        <v>289</v>
      </c>
      <c r="K38" s="3" t="s">
        <v>171</v>
      </c>
      <c r="L38" s="6">
        <v>1</v>
      </c>
      <c r="M38" s="7">
        <v>1</v>
      </c>
      <c r="N38" s="6">
        <v>2</v>
      </c>
      <c r="O38" s="9"/>
      <c r="P38" s="9"/>
      <c r="Q38" s="9"/>
      <c r="R38" s="3" t="s">
        <v>64</v>
      </c>
      <c r="S38" s="3" t="s">
        <v>290</v>
      </c>
      <c r="T38" s="3" t="s">
        <v>88</v>
      </c>
      <c r="U38" s="3" t="s">
        <v>291</v>
      </c>
      <c r="V38" s="3" t="s">
        <v>292</v>
      </c>
      <c r="W38" s="3" t="s">
        <v>176</v>
      </c>
      <c r="X38" s="3" t="s">
        <v>293</v>
      </c>
      <c r="Y38" s="3" t="s">
        <v>12</v>
      </c>
      <c r="Z38" s="3" t="s">
        <v>6</v>
      </c>
      <c r="AA38" s="3" t="s">
        <v>6</v>
      </c>
      <c r="AB38" s="3" t="s">
        <v>14</v>
      </c>
    </row>
    <row r="39" spans="1:28" ht="14.5" x14ac:dyDescent="0.25">
      <c r="K39" s="10" t="s">
        <v>460</v>
      </c>
      <c r="L39">
        <f>SUM(L2:L38)</f>
        <v>914</v>
      </c>
      <c r="M39" s="4"/>
      <c r="N39" s="8">
        <f>SUM(N2:N38)</f>
        <v>5391</v>
      </c>
      <c r="Q39" s="8">
        <f>SUM(Q2:Q38)</f>
        <v>0</v>
      </c>
    </row>
    <row r="40" spans="1:28" ht="14.5" x14ac:dyDescent="0.25">
      <c r="K40" s="10" t="s">
        <v>461</v>
      </c>
      <c r="L40" s="8">
        <f>SUM(M2:M38)</f>
        <v>770</v>
      </c>
    </row>
    <row r="41" spans="1:28" x14ac:dyDescent="0.25">
      <c r="L41">
        <f>SUM(L39:L40)</f>
        <v>1684</v>
      </c>
    </row>
    <row r="42" spans="1:28" x14ac:dyDescent="0.25">
      <c r="L42">
        <f>L39/L41</f>
        <v>0.54275534441805229</v>
      </c>
    </row>
    <row r="43" spans="1:28" x14ac:dyDescent="0.25">
      <c r="L43">
        <f>L40/L41</f>
        <v>0.45724465558194777</v>
      </c>
    </row>
    <row r="44" spans="1:28" x14ac:dyDescent="0.25">
      <c r="L44" s="8">
        <f>N39-L41</f>
        <v>3707</v>
      </c>
    </row>
    <row r="45" spans="1:28" x14ac:dyDescent="0.25">
      <c r="K45" s="11" t="s">
        <v>460</v>
      </c>
      <c r="L45">
        <f>L44*L42</f>
        <v>2011.9940617577199</v>
      </c>
      <c r="M45" t="e" cm="1">
        <f t="array" ref="M45">sum</f>
        <v>#NAME?</v>
      </c>
    </row>
    <row r="46" spans="1:28" x14ac:dyDescent="0.25">
      <c r="K46" s="11" t="s">
        <v>461</v>
      </c>
      <c r="L46">
        <f>L44*L43</f>
        <v>1695.0059382422803</v>
      </c>
    </row>
    <row r="47" spans="1:28" x14ac:dyDescent="0.25">
      <c r="L47" s="8">
        <f>SUM(L45:L46,L41)</f>
        <v>5391</v>
      </c>
    </row>
    <row r="48" spans="1:28" x14ac:dyDescent="0.25">
      <c r="K48" t="s">
        <v>462</v>
      </c>
      <c r="L48">
        <f>SUM(L45,L39)</f>
        <v>2925.9940617577199</v>
      </c>
    </row>
    <row r="49" spans="11:12" x14ac:dyDescent="0.25">
      <c r="K49" t="s">
        <v>463</v>
      </c>
      <c r="L49" s="8">
        <f>SUM(L46,L40)</f>
        <v>2465.0059382422805</v>
      </c>
    </row>
  </sheetData>
  <autoFilter ref="A1:AB38" xr:uid="{00000000-0009-0000-0000-000001000000}"/>
  <sortState xmlns:xlrd2="http://schemas.microsoft.com/office/spreadsheetml/2017/richdata2" ref="A2:AB38">
    <sortCondition ref="K2:K38"/>
  </sortState>
  <pageMargins left="0.5" right="0.5" top="1" bottom="1" header="0.5" footer="0.5"/>
  <pageSetup orientation="portrait" useFirstPageNumber="1" r:id="rId1"/>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F4593-5B6E-477A-A70F-99E90B849EDD}">
  <dimension ref="A1:Y15"/>
  <sheetViews>
    <sheetView topLeftCell="I1" zoomScale="70" zoomScaleNormal="70" workbookViewId="0">
      <selection activeCell="N2" sqref="N2:N15"/>
    </sheetView>
  </sheetViews>
  <sheetFormatPr defaultRowHeight="12.5" x14ac:dyDescent="0.25"/>
  <cols>
    <col min="1" max="25" width="25" customWidth="1"/>
  </cols>
  <sheetData>
    <row r="1" spans="1:25" ht="14.5" x14ac:dyDescent="0.25">
      <c r="A1" s="2" t="s">
        <v>0</v>
      </c>
      <c r="B1" s="2" t="s">
        <v>148</v>
      </c>
      <c r="C1" s="2" t="s">
        <v>149</v>
      </c>
      <c r="D1" s="2" t="s">
        <v>150</v>
      </c>
      <c r="E1" s="2" t="s">
        <v>1</v>
      </c>
      <c r="F1" s="2" t="s">
        <v>151</v>
      </c>
      <c r="G1" s="2" t="s">
        <v>2</v>
      </c>
      <c r="H1" s="2" t="s">
        <v>152</v>
      </c>
      <c r="I1" s="2" t="s">
        <v>153</v>
      </c>
      <c r="J1" s="2" t="s">
        <v>154</v>
      </c>
      <c r="K1" s="2" t="s">
        <v>3</v>
      </c>
      <c r="L1" s="2" t="s">
        <v>155</v>
      </c>
      <c r="M1" s="2" t="s">
        <v>156</v>
      </c>
      <c r="N1" s="2" t="s">
        <v>157</v>
      </c>
      <c r="O1" s="2" t="s">
        <v>158</v>
      </c>
      <c r="P1" s="2" t="s">
        <v>159</v>
      </c>
      <c r="Q1" s="2" t="s">
        <v>160</v>
      </c>
      <c r="R1" s="2" t="s">
        <v>161</v>
      </c>
      <c r="S1" s="2" t="s">
        <v>162</v>
      </c>
      <c r="T1" s="2" t="s">
        <v>163</v>
      </c>
      <c r="U1" s="2" t="s">
        <v>164</v>
      </c>
      <c r="V1" s="2" t="s">
        <v>165</v>
      </c>
      <c r="W1" s="2" t="s">
        <v>166</v>
      </c>
      <c r="X1" s="2" t="s">
        <v>167</v>
      </c>
      <c r="Y1" s="2" t="s">
        <v>168</v>
      </c>
    </row>
    <row r="2" spans="1:25" ht="25.75" customHeight="1" x14ac:dyDescent="0.25">
      <c r="A2" s="3" t="s">
        <v>4</v>
      </c>
      <c r="B2" s="3" t="s">
        <v>17</v>
      </c>
      <c r="C2" s="3" t="s">
        <v>22</v>
      </c>
      <c r="D2" s="3" t="s">
        <v>26</v>
      </c>
      <c r="E2" s="3" t="s">
        <v>6</v>
      </c>
      <c r="F2" s="3" t="s">
        <v>6</v>
      </c>
      <c r="G2" s="3" t="s">
        <v>6</v>
      </c>
      <c r="H2" s="3" t="s">
        <v>197</v>
      </c>
      <c r="I2" s="3" t="s">
        <v>198</v>
      </c>
      <c r="J2" s="3" t="s">
        <v>199</v>
      </c>
      <c r="K2" s="3" t="s">
        <v>200</v>
      </c>
      <c r="L2" s="3" t="s">
        <v>6</v>
      </c>
      <c r="M2" s="3" t="s">
        <v>6</v>
      </c>
      <c r="N2" s="3" t="s">
        <v>19</v>
      </c>
      <c r="O2" s="3" t="s">
        <v>42</v>
      </c>
      <c r="P2" s="3" t="s">
        <v>201</v>
      </c>
      <c r="Q2" s="3" t="s">
        <v>32</v>
      </c>
      <c r="R2" s="3" t="s">
        <v>23</v>
      </c>
      <c r="S2" s="3" t="s">
        <v>195</v>
      </c>
      <c r="T2" s="3" t="s">
        <v>176</v>
      </c>
      <c r="U2" s="3" t="s">
        <v>6</v>
      </c>
      <c r="V2" s="3" t="s">
        <v>6</v>
      </c>
      <c r="W2" s="3" t="s">
        <v>6</v>
      </c>
      <c r="X2" s="3" t="s">
        <v>6</v>
      </c>
      <c r="Y2" s="3" t="s">
        <v>14</v>
      </c>
    </row>
    <row r="3" spans="1:25" ht="25.75" customHeight="1" x14ac:dyDescent="0.25">
      <c r="A3" s="3" t="s">
        <v>4</v>
      </c>
      <c r="B3" s="3" t="s">
        <v>17</v>
      </c>
      <c r="C3" s="3" t="s">
        <v>22</v>
      </c>
      <c r="D3" s="3" t="s">
        <v>26</v>
      </c>
      <c r="E3" s="3" t="s">
        <v>6</v>
      </c>
      <c r="F3" s="3" t="s">
        <v>6</v>
      </c>
      <c r="G3" s="3" t="s">
        <v>6</v>
      </c>
      <c r="H3" s="3" t="s">
        <v>197</v>
      </c>
      <c r="I3" s="3" t="s">
        <v>202</v>
      </c>
      <c r="J3" s="3" t="s">
        <v>203</v>
      </c>
      <c r="K3" s="3" t="s">
        <v>204</v>
      </c>
      <c r="L3" s="3" t="s">
        <v>6</v>
      </c>
      <c r="M3" s="3" t="s">
        <v>6</v>
      </c>
      <c r="N3" s="3" t="s">
        <v>19</v>
      </c>
      <c r="O3" s="3" t="s">
        <v>205</v>
      </c>
      <c r="P3" s="3" t="s">
        <v>201</v>
      </c>
      <c r="Q3" s="3" t="s">
        <v>32</v>
      </c>
      <c r="R3" s="3" t="s">
        <v>23</v>
      </c>
      <c r="S3" s="3" t="s">
        <v>195</v>
      </c>
      <c r="T3" s="3" t="s">
        <v>176</v>
      </c>
      <c r="U3" s="3" t="s">
        <v>6</v>
      </c>
      <c r="V3" s="3" t="s">
        <v>6</v>
      </c>
      <c r="W3" s="3" t="s">
        <v>6</v>
      </c>
      <c r="X3" s="3" t="s">
        <v>6</v>
      </c>
      <c r="Y3" s="3" t="s">
        <v>14</v>
      </c>
    </row>
    <row r="4" spans="1:25" ht="25.75" customHeight="1" x14ac:dyDescent="0.25">
      <c r="A4" s="3" t="s">
        <v>4</v>
      </c>
      <c r="B4" s="3" t="s">
        <v>50</v>
      </c>
      <c r="C4" s="3" t="s">
        <v>52</v>
      </c>
      <c r="D4" s="3" t="s">
        <v>55</v>
      </c>
      <c r="E4" s="3" t="s">
        <v>6</v>
      </c>
      <c r="F4" s="3" t="s">
        <v>6</v>
      </c>
      <c r="G4" s="3" t="s">
        <v>6</v>
      </c>
      <c r="H4" s="3" t="s">
        <v>57</v>
      </c>
      <c r="I4" s="3" t="s">
        <v>257</v>
      </c>
      <c r="J4" s="3" t="s">
        <v>258</v>
      </c>
      <c r="K4" s="3" t="s">
        <v>204</v>
      </c>
      <c r="L4" s="3" t="s">
        <v>6</v>
      </c>
      <c r="M4" s="3" t="s">
        <v>6</v>
      </c>
      <c r="N4" s="3" t="s">
        <v>19</v>
      </c>
      <c r="O4" s="3" t="s">
        <v>54</v>
      </c>
      <c r="P4" s="3" t="s">
        <v>259</v>
      </c>
      <c r="Q4" s="3" t="s">
        <v>32</v>
      </c>
      <c r="R4" s="3" t="s">
        <v>260</v>
      </c>
      <c r="S4" s="3" t="s">
        <v>261</v>
      </c>
      <c r="T4" s="3" t="s">
        <v>256</v>
      </c>
      <c r="U4" s="3" t="s">
        <v>6</v>
      </c>
      <c r="V4" s="3" t="s">
        <v>6</v>
      </c>
      <c r="W4" s="3" t="s">
        <v>6</v>
      </c>
      <c r="X4" s="3" t="s">
        <v>6</v>
      </c>
      <c r="Y4" s="3" t="s">
        <v>14</v>
      </c>
    </row>
    <row r="5" spans="1:25" ht="25.75" customHeight="1" x14ac:dyDescent="0.25">
      <c r="A5" s="3" t="s">
        <v>4</v>
      </c>
      <c r="B5" s="3" t="s">
        <v>50</v>
      </c>
      <c r="C5" s="3" t="s">
        <v>52</v>
      </c>
      <c r="D5" s="3" t="s">
        <v>55</v>
      </c>
      <c r="E5" s="3" t="s">
        <v>6</v>
      </c>
      <c r="F5" s="3" t="s">
        <v>6</v>
      </c>
      <c r="G5" s="3" t="s">
        <v>6</v>
      </c>
      <c r="H5" s="3" t="s">
        <v>57</v>
      </c>
      <c r="I5" s="3" t="s">
        <v>262</v>
      </c>
      <c r="J5" s="3" t="s">
        <v>263</v>
      </c>
      <c r="K5" s="3" t="s">
        <v>204</v>
      </c>
      <c r="L5" s="3" t="s">
        <v>6</v>
      </c>
      <c r="M5" s="3" t="s">
        <v>6</v>
      </c>
      <c r="N5" s="3" t="s">
        <v>19</v>
      </c>
      <c r="O5" s="3" t="s">
        <v>54</v>
      </c>
      <c r="P5" s="3" t="s">
        <v>264</v>
      </c>
      <c r="Q5" s="3" t="s">
        <v>32</v>
      </c>
      <c r="R5" s="3" t="s">
        <v>260</v>
      </c>
      <c r="S5" s="3" t="s">
        <v>261</v>
      </c>
      <c r="T5" s="3" t="s">
        <v>176</v>
      </c>
      <c r="U5" s="3" t="s">
        <v>6</v>
      </c>
      <c r="V5" s="3" t="s">
        <v>6</v>
      </c>
      <c r="W5" s="3" t="s">
        <v>6</v>
      </c>
      <c r="X5" s="3" t="s">
        <v>6</v>
      </c>
      <c r="Y5" s="3" t="s">
        <v>14</v>
      </c>
    </row>
    <row r="6" spans="1:25" ht="25.75" customHeight="1" x14ac:dyDescent="0.25">
      <c r="A6" s="3" t="s">
        <v>4</v>
      </c>
      <c r="B6" s="3" t="s">
        <v>50</v>
      </c>
      <c r="C6" s="3" t="s">
        <v>52</v>
      </c>
      <c r="D6" s="3" t="s">
        <v>55</v>
      </c>
      <c r="E6" s="3" t="s">
        <v>6</v>
      </c>
      <c r="F6" s="3" t="s">
        <v>6</v>
      </c>
      <c r="G6" s="3" t="s">
        <v>6</v>
      </c>
      <c r="H6" s="3" t="s">
        <v>57</v>
      </c>
      <c r="I6" s="3" t="s">
        <v>265</v>
      </c>
      <c r="J6" s="3" t="s">
        <v>266</v>
      </c>
      <c r="K6" s="3" t="s">
        <v>204</v>
      </c>
      <c r="L6" s="3" t="s">
        <v>6</v>
      </c>
      <c r="M6" s="3" t="s">
        <v>6</v>
      </c>
      <c r="N6" s="3" t="s">
        <v>19</v>
      </c>
      <c r="O6" s="3" t="s">
        <v>54</v>
      </c>
      <c r="P6" s="3" t="s">
        <v>264</v>
      </c>
      <c r="Q6" s="3" t="s">
        <v>32</v>
      </c>
      <c r="R6" s="3" t="s">
        <v>260</v>
      </c>
      <c r="S6" s="3" t="s">
        <v>261</v>
      </c>
      <c r="T6" s="3" t="s">
        <v>176</v>
      </c>
      <c r="U6" s="3" t="s">
        <v>6</v>
      </c>
      <c r="V6" s="3" t="s">
        <v>6</v>
      </c>
      <c r="W6" s="3" t="s">
        <v>6</v>
      </c>
      <c r="X6" s="3" t="s">
        <v>6</v>
      </c>
      <c r="Y6" s="3" t="s">
        <v>14</v>
      </c>
    </row>
    <row r="7" spans="1:25" ht="25.75" customHeight="1" x14ac:dyDescent="0.25">
      <c r="A7" s="3" t="s">
        <v>4</v>
      </c>
      <c r="B7" s="3" t="s">
        <v>50</v>
      </c>
      <c r="C7" s="3" t="s">
        <v>66</v>
      </c>
      <c r="D7" s="3" t="s">
        <v>68</v>
      </c>
      <c r="E7" s="3" t="s">
        <v>6</v>
      </c>
      <c r="F7" s="3" t="s">
        <v>6</v>
      </c>
      <c r="G7" s="3" t="s">
        <v>6</v>
      </c>
      <c r="H7" s="3" t="s">
        <v>70</v>
      </c>
      <c r="I7" s="3" t="s">
        <v>294</v>
      </c>
      <c r="J7" s="3" t="s">
        <v>295</v>
      </c>
      <c r="K7" s="3" t="s">
        <v>204</v>
      </c>
      <c r="L7" s="3" t="s">
        <v>6</v>
      </c>
      <c r="M7" s="3" t="s">
        <v>6</v>
      </c>
      <c r="N7" s="3" t="s">
        <v>19</v>
      </c>
      <c r="O7" s="3" t="s">
        <v>71</v>
      </c>
      <c r="P7" s="3" t="s">
        <v>296</v>
      </c>
      <c r="Q7" s="3" t="s">
        <v>72</v>
      </c>
      <c r="R7" s="3" t="s">
        <v>69</v>
      </c>
      <c r="S7" s="3" t="s">
        <v>255</v>
      </c>
      <c r="T7" s="3" t="s">
        <v>176</v>
      </c>
      <c r="U7" s="3" t="s">
        <v>6</v>
      </c>
      <c r="V7" s="3" t="s">
        <v>6</v>
      </c>
      <c r="W7" s="3" t="s">
        <v>6</v>
      </c>
      <c r="X7" s="3" t="s">
        <v>6</v>
      </c>
      <c r="Y7" s="3" t="s">
        <v>14</v>
      </c>
    </row>
    <row r="8" spans="1:25" ht="25.75" customHeight="1" x14ac:dyDescent="0.25">
      <c r="A8" s="3" t="s">
        <v>4</v>
      </c>
      <c r="B8" s="3" t="s">
        <v>50</v>
      </c>
      <c r="C8" s="3" t="s">
        <v>66</v>
      </c>
      <c r="D8" s="3" t="s">
        <v>68</v>
      </c>
      <c r="E8" s="3" t="s">
        <v>6</v>
      </c>
      <c r="F8" s="3" t="s">
        <v>6</v>
      </c>
      <c r="G8" s="3" t="s">
        <v>6</v>
      </c>
      <c r="H8" s="3" t="s">
        <v>73</v>
      </c>
      <c r="I8" s="3" t="s">
        <v>300</v>
      </c>
      <c r="J8" s="3" t="s">
        <v>301</v>
      </c>
      <c r="K8" s="3" t="s">
        <v>204</v>
      </c>
      <c r="L8" s="3" t="s">
        <v>6</v>
      </c>
      <c r="M8" s="3" t="s">
        <v>6</v>
      </c>
      <c r="N8" s="3" t="s">
        <v>19</v>
      </c>
      <c r="O8" s="3" t="s">
        <v>71</v>
      </c>
      <c r="P8" s="3" t="s">
        <v>296</v>
      </c>
      <c r="Q8" s="3" t="s">
        <v>72</v>
      </c>
      <c r="R8" s="3" t="s">
        <v>69</v>
      </c>
      <c r="S8" s="3" t="s">
        <v>255</v>
      </c>
      <c r="T8" s="3" t="s">
        <v>176</v>
      </c>
      <c r="U8" s="3" t="s">
        <v>6</v>
      </c>
      <c r="V8" s="3" t="s">
        <v>6</v>
      </c>
      <c r="W8" s="3" t="s">
        <v>6</v>
      </c>
      <c r="X8" s="3" t="s">
        <v>6</v>
      </c>
      <c r="Y8" s="3" t="s">
        <v>14</v>
      </c>
    </row>
    <row r="9" spans="1:25" ht="25.75" customHeight="1" x14ac:dyDescent="0.25">
      <c r="A9" s="3" t="s">
        <v>4</v>
      </c>
      <c r="B9" s="3" t="s">
        <v>50</v>
      </c>
      <c r="C9" s="3" t="s">
        <v>66</v>
      </c>
      <c r="D9" s="3" t="s">
        <v>68</v>
      </c>
      <c r="E9" s="3" t="s">
        <v>6</v>
      </c>
      <c r="F9" s="3" t="s">
        <v>6</v>
      </c>
      <c r="G9" s="3" t="s">
        <v>6</v>
      </c>
      <c r="H9" s="3" t="s">
        <v>70</v>
      </c>
      <c r="I9" s="3" t="s">
        <v>302</v>
      </c>
      <c r="J9" s="3" t="s">
        <v>303</v>
      </c>
      <c r="K9" s="3" t="s">
        <v>204</v>
      </c>
      <c r="L9" s="3" t="s">
        <v>6</v>
      </c>
      <c r="M9" s="3" t="s">
        <v>6</v>
      </c>
      <c r="N9" s="3" t="s">
        <v>19</v>
      </c>
      <c r="O9" s="3" t="s">
        <v>71</v>
      </c>
      <c r="P9" s="3" t="s">
        <v>296</v>
      </c>
      <c r="Q9" s="3" t="s">
        <v>72</v>
      </c>
      <c r="R9" s="3" t="s">
        <v>69</v>
      </c>
      <c r="S9" s="3" t="s">
        <v>255</v>
      </c>
      <c r="T9" s="3" t="s">
        <v>176</v>
      </c>
      <c r="U9" s="3" t="s">
        <v>6</v>
      </c>
      <c r="V9" s="3" t="s">
        <v>6</v>
      </c>
      <c r="W9" s="3" t="s">
        <v>6</v>
      </c>
      <c r="X9" s="3" t="s">
        <v>6</v>
      </c>
      <c r="Y9" s="3" t="s">
        <v>14</v>
      </c>
    </row>
    <row r="10" spans="1:25" ht="25.75" customHeight="1" x14ac:dyDescent="0.25">
      <c r="A10" s="3" t="s">
        <v>4</v>
      </c>
      <c r="B10" s="3" t="s">
        <v>50</v>
      </c>
      <c r="C10" s="3" t="s">
        <v>74</v>
      </c>
      <c r="D10" s="3" t="s">
        <v>83</v>
      </c>
      <c r="E10" s="3" t="s">
        <v>6</v>
      </c>
      <c r="F10" s="3" t="s">
        <v>6</v>
      </c>
      <c r="G10" s="3" t="s">
        <v>6</v>
      </c>
      <c r="H10" s="3" t="s">
        <v>325</v>
      </c>
      <c r="I10" s="3" t="s">
        <v>326</v>
      </c>
      <c r="J10" s="3" t="s">
        <v>327</v>
      </c>
      <c r="K10" s="3" t="s">
        <v>204</v>
      </c>
      <c r="L10" s="3" t="s">
        <v>6</v>
      </c>
      <c r="M10" s="3" t="s">
        <v>6</v>
      </c>
      <c r="N10" s="3" t="s">
        <v>19</v>
      </c>
      <c r="O10" s="3" t="s">
        <v>71</v>
      </c>
      <c r="P10" s="3" t="s">
        <v>259</v>
      </c>
      <c r="Q10" s="3" t="s">
        <v>20</v>
      </c>
      <c r="R10" s="3" t="s">
        <v>84</v>
      </c>
      <c r="S10" s="3" t="s">
        <v>255</v>
      </c>
      <c r="T10" s="3" t="s">
        <v>256</v>
      </c>
      <c r="U10" s="3" t="s">
        <v>6</v>
      </c>
      <c r="V10" s="3" t="s">
        <v>6</v>
      </c>
      <c r="W10" s="3" t="s">
        <v>6</v>
      </c>
      <c r="X10" s="3" t="s">
        <v>6</v>
      </c>
      <c r="Y10" s="3" t="s">
        <v>14</v>
      </c>
    </row>
    <row r="11" spans="1:25" ht="25.75" customHeight="1" x14ac:dyDescent="0.25">
      <c r="A11" s="3" t="s">
        <v>4</v>
      </c>
      <c r="B11" s="3" t="s">
        <v>50</v>
      </c>
      <c r="C11" s="3" t="s">
        <v>74</v>
      </c>
      <c r="D11" s="3" t="s">
        <v>93</v>
      </c>
      <c r="E11" s="3" t="s">
        <v>6</v>
      </c>
      <c r="F11" s="3" t="s">
        <v>6</v>
      </c>
      <c r="G11" s="3" t="s">
        <v>6</v>
      </c>
      <c r="H11" s="3" t="s">
        <v>349</v>
      </c>
      <c r="I11" s="3" t="s">
        <v>350</v>
      </c>
      <c r="J11" s="3" t="s">
        <v>351</v>
      </c>
      <c r="K11" s="3" t="s">
        <v>204</v>
      </c>
      <c r="L11" s="3" t="s">
        <v>6</v>
      </c>
      <c r="M11" s="3" t="s">
        <v>6</v>
      </c>
      <c r="N11" s="3" t="s">
        <v>19</v>
      </c>
      <c r="O11" s="3" t="s">
        <v>121</v>
      </c>
      <c r="P11" s="3" t="s">
        <v>39</v>
      </c>
      <c r="Q11" s="3" t="s">
        <v>36</v>
      </c>
      <c r="R11" s="3" t="s">
        <v>51</v>
      </c>
      <c r="S11" s="3" t="s">
        <v>250</v>
      </c>
      <c r="T11" s="3" t="s">
        <v>256</v>
      </c>
      <c r="U11" s="3" t="s">
        <v>6</v>
      </c>
      <c r="V11" s="3" t="s">
        <v>6</v>
      </c>
      <c r="W11" s="3" t="s">
        <v>6</v>
      </c>
      <c r="X11" s="3" t="s">
        <v>6</v>
      </c>
      <c r="Y11" s="3" t="s">
        <v>14</v>
      </c>
    </row>
    <row r="12" spans="1:25" ht="25.75" customHeight="1" x14ac:dyDescent="0.25">
      <c r="A12" s="3" t="s">
        <v>4</v>
      </c>
      <c r="B12" s="3" t="s">
        <v>50</v>
      </c>
      <c r="C12" s="3" t="s">
        <v>74</v>
      </c>
      <c r="D12" s="3" t="s">
        <v>94</v>
      </c>
      <c r="E12" s="3" t="s">
        <v>6</v>
      </c>
      <c r="F12" s="3" t="s">
        <v>6</v>
      </c>
      <c r="G12" s="3" t="s">
        <v>6</v>
      </c>
      <c r="H12" s="3" t="s">
        <v>359</v>
      </c>
      <c r="I12" s="3" t="s">
        <v>360</v>
      </c>
      <c r="J12" s="3" t="s">
        <v>361</v>
      </c>
      <c r="K12" s="3" t="s">
        <v>204</v>
      </c>
      <c r="L12" s="3" t="s">
        <v>6</v>
      </c>
      <c r="M12" s="3" t="s">
        <v>6</v>
      </c>
      <c r="N12" s="3" t="s">
        <v>19</v>
      </c>
      <c r="O12" s="3" t="s">
        <v>121</v>
      </c>
      <c r="P12" s="3" t="s">
        <v>362</v>
      </c>
      <c r="Q12" s="3" t="s">
        <v>92</v>
      </c>
      <c r="R12" s="3" t="s">
        <v>95</v>
      </c>
      <c r="S12" s="3" t="s">
        <v>250</v>
      </c>
      <c r="T12" s="3" t="s">
        <v>256</v>
      </c>
      <c r="U12" s="3" t="s">
        <v>6</v>
      </c>
      <c r="V12" s="3" t="s">
        <v>6</v>
      </c>
      <c r="W12" s="3" t="s">
        <v>6</v>
      </c>
      <c r="X12" s="3" t="s">
        <v>6</v>
      </c>
      <c r="Y12" s="3" t="s">
        <v>14</v>
      </c>
    </row>
    <row r="13" spans="1:25" ht="25.75" customHeight="1" x14ac:dyDescent="0.25">
      <c r="A13" s="3" t="s">
        <v>4</v>
      </c>
      <c r="B13" s="3" t="s">
        <v>50</v>
      </c>
      <c r="C13" s="3" t="s">
        <v>74</v>
      </c>
      <c r="D13" s="3" t="s">
        <v>101</v>
      </c>
      <c r="E13" s="3" t="s">
        <v>6</v>
      </c>
      <c r="F13" s="3" t="s">
        <v>6</v>
      </c>
      <c r="G13" s="3" t="s">
        <v>6</v>
      </c>
      <c r="H13" s="3" t="s">
        <v>375</v>
      </c>
      <c r="I13" s="3" t="s">
        <v>376</v>
      </c>
      <c r="J13" s="3" t="s">
        <v>377</v>
      </c>
      <c r="K13" s="3" t="s">
        <v>204</v>
      </c>
      <c r="L13" s="3" t="s">
        <v>6</v>
      </c>
      <c r="M13" s="3" t="s">
        <v>6</v>
      </c>
      <c r="N13" s="3" t="s">
        <v>19</v>
      </c>
      <c r="O13" s="3" t="s">
        <v>121</v>
      </c>
      <c r="P13" s="3" t="s">
        <v>362</v>
      </c>
      <c r="Q13" s="3" t="s">
        <v>92</v>
      </c>
      <c r="R13" s="3" t="s">
        <v>95</v>
      </c>
      <c r="S13" s="3" t="s">
        <v>250</v>
      </c>
      <c r="T13" s="3" t="s">
        <v>256</v>
      </c>
      <c r="U13" s="3" t="s">
        <v>6</v>
      </c>
      <c r="V13" s="3" t="s">
        <v>6</v>
      </c>
      <c r="W13" s="3" t="s">
        <v>6</v>
      </c>
      <c r="X13" s="3" t="s">
        <v>6</v>
      </c>
      <c r="Y13" s="3" t="s">
        <v>14</v>
      </c>
    </row>
    <row r="14" spans="1:25" ht="25.75" customHeight="1" x14ac:dyDescent="0.25">
      <c r="A14" s="3" t="s">
        <v>4</v>
      </c>
      <c r="B14" s="3" t="s">
        <v>131</v>
      </c>
      <c r="C14" s="3" t="s">
        <v>135</v>
      </c>
      <c r="D14" s="3" t="s">
        <v>136</v>
      </c>
      <c r="E14" s="3" t="s">
        <v>6</v>
      </c>
      <c r="F14" s="3" t="s">
        <v>6</v>
      </c>
      <c r="G14" s="3" t="s">
        <v>6</v>
      </c>
      <c r="H14" s="3" t="s">
        <v>435</v>
      </c>
      <c r="I14" s="3" t="s">
        <v>436</v>
      </c>
      <c r="J14" s="3" t="s">
        <v>437</v>
      </c>
      <c r="K14" s="3" t="s">
        <v>204</v>
      </c>
      <c r="L14" s="3" t="s">
        <v>6</v>
      </c>
      <c r="M14" s="3" t="s">
        <v>6</v>
      </c>
      <c r="N14" s="3" t="s">
        <v>19</v>
      </c>
      <c r="O14" s="3" t="s">
        <v>46</v>
      </c>
      <c r="P14" s="3" t="s">
        <v>362</v>
      </c>
      <c r="Q14" s="3" t="s">
        <v>36</v>
      </c>
      <c r="R14" s="3" t="s">
        <v>122</v>
      </c>
      <c r="S14" s="3" t="s">
        <v>195</v>
      </c>
      <c r="T14" s="3" t="s">
        <v>176</v>
      </c>
      <c r="U14" s="3" t="s">
        <v>6</v>
      </c>
      <c r="V14" s="3" t="s">
        <v>6</v>
      </c>
      <c r="W14" s="3" t="s">
        <v>6</v>
      </c>
      <c r="X14" s="3" t="s">
        <v>6</v>
      </c>
      <c r="Y14" s="3" t="s">
        <v>14</v>
      </c>
    </row>
    <row r="15" spans="1:25" ht="25.75" customHeight="1" x14ac:dyDescent="0.25">
      <c r="A15" s="3" t="s">
        <v>4</v>
      </c>
      <c r="B15" s="3" t="s">
        <v>131</v>
      </c>
      <c r="C15" s="3" t="s">
        <v>135</v>
      </c>
      <c r="D15" s="3" t="s">
        <v>136</v>
      </c>
      <c r="E15" s="3" t="s">
        <v>6</v>
      </c>
      <c r="F15" s="3" t="s">
        <v>6</v>
      </c>
      <c r="G15" s="3" t="s">
        <v>6</v>
      </c>
      <c r="H15" s="3" t="s">
        <v>435</v>
      </c>
      <c r="I15" s="3" t="s">
        <v>438</v>
      </c>
      <c r="J15" s="3" t="s">
        <v>439</v>
      </c>
      <c r="K15" s="3" t="s">
        <v>204</v>
      </c>
      <c r="L15" s="3" t="s">
        <v>6</v>
      </c>
      <c r="M15" s="3" t="s">
        <v>6</v>
      </c>
      <c r="N15" s="3" t="s">
        <v>19</v>
      </c>
      <c r="O15" s="3" t="s">
        <v>46</v>
      </c>
      <c r="P15" s="3" t="s">
        <v>39</v>
      </c>
      <c r="Q15" s="3" t="s">
        <v>36</v>
      </c>
      <c r="R15" s="3" t="s">
        <v>122</v>
      </c>
      <c r="S15" s="3" t="s">
        <v>195</v>
      </c>
      <c r="T15" s="3" t="s">
        <v>176</v>
      </c>
      <c r="U15" s="3" t="s">
        <v>6</v>
      </c>
      <c r="V15" s="3" t="s">
        <v>6</v>
      </c>
      <c r="W15" s="3" t="s">
        <v>6</v>
      </c>
      <c r="X15" s="3" t="s">
        <v>6</v>
      </c>
      <c r="Y15" s="3" t="s">
        <v>14</v>
      </c>
    </row>
  </sheetData>
  <autoFilter ref="A1:Y15" xr:uid="{00000000-0009-0000-0000-000001000000}"/>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PhD only</vt:lpstr>
      <vt:lpstr>All no PhD_short</vt:lpstr>
      <vt:lpstr>All no PhD_long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POWB</dc:title>
  <dc:subject>MEL Platform</dc:subject>
  <dc:creator>MEL Platform</dc:creator>
  <dc:description/>
  <cp:lastModifiedBy>Carampatana, Jake (ICARDA)</cp:lastModifiedBy>
  <cp:revision>0</cp:revision>
  <dcterms:created xsi:type="dcterms:W3CDTF">2021-03-18T04:17:49Z</dcterms:created>
  <dcterms:modified xsi:type="dcterms:W3CDTF">2021-03-18T04:58:00Z</dcterms:modified>
</cp:coreProperties>
</file>